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OAI\Publica\A2\SubPortalTransp\2024\Plan Estrategico de la Institución\PLAN ESTRATÉGICO CORAAPPLATA\"/>
    </mc:Choice>
  </mc:AlternateContent>
  <xr:revisionPtr revIDLastSave="0" documentId="8_{4AC7F485-95A4-4B76-9422-F89C17B39276}" xr6:coauthVersionLast="47" xr6:coauthVersionMax="47" xr10:uidLastSave="{00000000-0000-0000-0000-000000000000}"/>
  <bookViews>
    <workbookView xWindow="-120" yWindow="-120" windowWidth="29040" windowHeight="15840" xr2:uid="{6F6D0552-3F17-4B4B-B999-25D1A2BB43A8}"/>
  </bookViews>
  <sheets>
    <sheet name="PORTADA PEI" sheetId="14" r:id="rId1"/>
    <sheet name="Eje Estrategico 1" sheetId="5" r:id="rId2"/>
    <sheet name="Eje Estrategico 2" sheetId="11" r:id="rId3"/>
    <sheet name="Ficha indicadores (1-1)" sheetId="3" r:id="rId4"/>
    <sheet name="Ficha indicadores (2-1)" sheetId="12" r:id="rId5"/>
    <sheet name="Ficha indicadores (3-1)" sheetId="7" r:id="rId6"/>
    <sheet name="Ficha indicadores objetiv (2-1)" sheetId="8" r:id="rId7"/>
    <sheet name="Ficha indicadores obj. 2-2"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1" i="5" l="1"/>
  <c r="AD21" i="5"/>
  <c r="Z21" i="5"/>
  <c r="AB21" i="5"/>
  <c r="AF17" i="5" l="1"/>
  <c r="Y17" i="5"/>
  <c r="AF18" i="5"/>
  <c r="Z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tc={2AB0BF3B-C411-4C0B-B4B2-9244DE2EC5FF}</author>
  </authors>
  <commentList>
    <comment ref="Z19" authorId="0" shapeId="0" xr:uid="{2AB0BF3B-C411-4C0B-B4B2-9244DE2EC5FF}">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Deben definir el costo de instalación de las acometidas.</t>
      </text>
    </comment>
  </commentList>
</comments>
</file>

<file path=xl/sharedStrings.xml><?xml version="1.0" encoding="utf-8"?>
<sst xmlns="http://schemas.openxmlformats.org/spreadsheetml/2006/main" count="362" uniqueCount="186">
  <si>
    <t xml:space="preserve">Meta </t>
  </si>
  <si>
    <t xml:space="preserve">Medios de verificación </t>
  </si>
  <si>
    <t xml:space="preserve">Involucrados </t>
  </si>
  <si>
    <t>Supuestos</t>
  </si>
  <si>
    <t>Unidad de medida</t>
  </si>
  <si>
    <t>Años</t>
  </si>
  <si>
    <t>Indicador (es)</t>
  </si>
  <si>
    <t>Valor</t>
  </si>
  <si>
    <t>Año
1</t>
  </si>
  <si>
    <t>Año
2</t>
  </si>
  <si>
    <t>Año
3</t>
  </si>
  <si>
    <t>Año
4</t>
  </si>
  <si>
    <t>Programación</t>
  </si>
  <si>
    <t>Responsables</t>
  </si>
  <si>
    <t>Línea base</t>
  </si>
  <si>
    <t>Unidad Ejecutora:</t>
  </si>
  <si>
    <t xml:space="preserve">Línea Base </t>
  </si>
  <si>
    <t>Meta</t>
  </si>
  <si>
    <t>Característica del Indicador</t>
  </si>
  <si>
    <t>Frecuencia de medición:</t>
  </si>
  <si>
    <t>Calculo y especificación de datos</t>
  </si>
  <si>
    <t>Observaciones:</t>
  </si>
  <si>
    <t>Ficha de Indicadores</t>
  </si>
  <si>
    <t>Requerimiento financiero ($)</t>
  </si>
  <si>
    <t>Meta Objetivo de Desarrollo Sostenible directamente alineado</t>
  </si>
  <si>
    <t>2021 - 2024</t>
  </si>
  <si>
    <t>Linea Base</t>
  </si>
  <si>
    <t>Valor meta</t>
  </si>
  <si>
    <t>Resultados institucionales
PEI</t>
  </si>
  <si>
    <t xml:space="preserve">Valor </t>
  </si>
  <si>
    <t>Productos Terminales (Relevantes)</t>
  </si>
  <si>
    <t>Meta Otros compromisos nacionales e internacionales relacionados</t>
  </si>
  <si>
    <t>MATRIZ PARA LA FORMULACION DEL PLAN ESTRATEGICO INSTITUCIONAL</t>
  </si>
  <si>
    <t xml:space="preserve">Año*  </t>
  </si>
  <si>
    <t>* Indicar el año de la linea base, preferiblemente 2019, de no tenerse la disponibilidad colocar el año mas cercano a este que se tenga el dato.</t>
  </si>
  <si>
    <t>Política de Gobierno</t>
  </si>
  <si>
    <t>Denominación
Resultados 
PNPSP</t>
  </si>
  <si>
    <t>Impacto de la Política</t>
  </si>
  <si>
    <t>Objetivo General END</t>
  </si>
  <si>
    <t>Objetivo Específico
END</t>
  </si>
  <si>
    <t>Línea de Acción END</t>
  </si>
  <si>
    <t>Instrumentos Nivel Planificación Global</t>
  </si>
  <si>
    <t>Alineación END</t>
  </si>
  <si>
    <t>Fuente financiamiento</t>
  </si>
  <si>
    <t>Denominación
Resultados PEI</t>
  </si>
  <si>
    <t>Clasificación: Eficiencia, Eficacia, Calidad, Economía</t>
  </si>
  <si>
    <t>El acceso al agua y mejora del recurso</t>
  </si>
  <si>
    <t>2.5 vivienda digna en entornos saludables</t>
  </si>
  <si>
    <t>2.5.2 Garantizar el acceso universal a servicios de agua potable y saneamiento, provistos con calidad y eficiencia.</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</si>
  <si>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</si>
  <si>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N/A</t>
  </si>
  <si>
    <t>MINISTERIO DE HACIENDA -DIGEPRES</t>
  </si>
  <si>
    <t xml:space="preserve">Registro mensual del departamento control operacional   -   Plantillas de seguimiento a fiscalización -  Ficha de los componentes donde se registre el tipo de mantenimiento realizado (reemplazo, mejoramiento, traslado)  -  Reporte de trabajos realizados (cubicaciones)  </t>
  </si>
  <si>
    <t>Fiscalización de Obras -  Dirección de Operaciones</t>
  </si>
  <si>
    <t xml:space="preserve">Dirección General - Ingenieria - Unidad de Compras y Contrataciones </t>
  </si>
  <si>
    <t>MINISTERIO DE HACIENDA -DIGEPRES - RECAUDACIÓN POR SERVICIOS</t>
  </si>
  <si>
    <t>Suministro de agua potable a zonas urbanas, periurbanas y rurales</t>
  </si>
  <si>
    <t xml:space="preserve">Dirección de Operación y Mantenimiento / Dirección de Tratamiento y Calidad </t>
  </si>
  <si>
    <t xml:space="preserve">Direccion General - Ingenieria - Gestion Comercial - Laboratorio de Vigilancia </t>
  </si>
  <si>
    <t xml:space="preserve">CORPORACIÓN DE ACUEDUCTOS Y ALCANTARILLADOS DE PUERTO PLATA </t>
  </si>
  <si>
    <t>Información General del Indicador:Instalación, ampliación y extensión de redes en la provincia de Pto Pta</t>
  </si>
  <si>
    <t>Año: 2019</t>
  </si>
  <si>
    <t>Valor: 55%</t>
  </si>
  <si>
    <t>Línea Estratégica: Acueducto</t>
  </si>
  <si>
    <t>Objetivo Estratégico:Garantizar un servicio de agua potable con calidad, así como dotaciones adecuadas, continuidad y minimizando las pérdidas en las redes.</t>
  </si>
  <si>
    <t>Año: 2024</t>
  </si>
  <si>
    <t>Valor: 77%</t>
  </si>
  <si>
    <t xml:space="preserve">Descripción del Indicador: Se refiere al porcentaje equivalente a los metros lineales de tuberia de diversos diametros instaladas con la finalidad de suministrar agua potable, asi como tambien reducir las pérdidas por roturas que afectan los sistemas de impulsión, conducción y distribución. </t>
  </si>
  <si>
    <t>Frecuencia de medición: Mensual</t>
  </si>
  <si>
    <t>Unidad de Medida: %</t>
  </si>
  <si>
    <t>Desagregación demográfica y geográfica: Provicia de Puerto Plata</t>
  </si>
  <si>
    <t xml:space="preserve">Fuente del dato: Informes Depto. Operaciones / Informes Depto. Fiscalización de Obras </t>
  </si>
  <si>
    <t xml:space="preserve">Línea Estratégica: Alcantarillado </t>
  </si>
  <si>
    <t xml:space="preserve">Frecuencia de medición: mensual </t>
  </si>
  <si>
    <t xml:space="preserve">Fórmula de cálculo: Volumen de agua residual que recibe tratamiento antes de su vertido final en el medioambiente </t>
  </si>
  <si>
    <t xml:space="preserve">Fuente del dato: Informes Dirección de Operaciones / Dirección de Tratamiento y Calidad  </t>
  </si>
  <si>
    <t xml:space="preserve">Desagregación demográfica y geográfica: Provincia Puerto Plata </t>
  </si>
  <si>
    <t>Fuente del dato: Dirección de Operaciones / Dirección de Tratamiento y Calidad</t>
  </si>
  <si>
    <t>Denominación Producto</t>
  </si>
  <si>
    <t xml:space="preserve">Eje Estratégico PEI:  1-Acueducto </t>
  </si>
  <si>
    <r>
      <t xml:space="preserve">Objetivo Estratégico: </t>
    </r>
    <r>
      <rPr>
        <sz val="11"/>
        <rFont val="Verdana"/>
        <family val="2"/>
      </rPr>
      <t>1 Garantizar un servicio de agua potable con calidad, asi como dotaciones adecuadas, continuidad y minimizando las perdidas en las redes.</t>
    </r>
  </si>
  <si>
    <t>Aumentada la produccion de agua para consumo humano.</t>
  </si>
  <si>
    <t>Incrementada la cobertura de agua potable en zonas urbanas y rurales.</t>
  </si>
  <si>
    <t>6.1 de aquí al 2030, lograr el acceso universal y equitativo al agua potable a un precio asequible para todas las personas.</t>
  </si>
  <si>
    <t>Incrementada la proporción de aguas residuales tratadas.</t>
  </si>
  <si>
    <t>Reducidas las pérdidas físicas en los sistemas de agua potable</t>
  </si>
  <si>
    <t xml:space="preserve">Porcentaje del monto (RD$) recaudado por concepto de aguas potables y alcantarillados con respecto a lo facturado </t>
  </si>
  <si>
    <t>Aumentada la cobertura del servicio de agua potable de la provincia de Puerto Plata.</t>
  </si>
  <si>
    <t>- Los comunitarios mantienen el Interés durante las diferentes etapas de evolución de los proyectos
-  Las condiciones climáticas favorezcan durante el desarrollo de las diferentes etapas de desarrollo de los proyectos. 
- Los desembolsos correspondientes al pago de las cubicaciones estén en el plazo correspondiente, a fin de garantizar la continuidad del cronograma de trabajo establecido 
- Los costos de los componentes a ser adquiridos no presenten variación de gran envergadura debido a la inflación.</t>
  </si>
  <si>
    <t>Eje Estratégico PEI: 2 Alcantarillado y Saneamiento</t>
  </si>
  <si>
    <r>
      <t xml:space="preserve">Objetivo Estratégico: 2 </t>
    </r>
    <r>
      <rPr>
        <sz val="11"/>
        <rFont val="Verdana"/>
        <family val="2"/>
      </rPr>
      <t>Dotar a la provincia de Puerto Plata de un sistema de alcantarillado eficiente y de amplia cobertura que cumpla con las acciones de saniamiento ambiental propias de la corporacion.</t>
    </r>
  </si>
  <si>
    <t>Aumentada la eficiencia del uso del agua.</t>
  </si>
  <si>
    <t>porcentaje de agua residual tratada con respecto a la generada.</t>
  </si>
  <si>
    <t xml:space="preserve">  Reporte de operaciones  -  Reporte de trabajos realizados, (cubicaciones)  </t>
  </si>
  <si>
    <t xml:space="preserve">Dirección General - Ingenieria - Unidad de Compras y Contrataciones - </t>
  </si>
  <si>
    <t>Indice de potabilidad de agua a nivel nacional</t>
  </si>
  <si>
    <t>Incremento de la potabilidad  del servicio de agua para abastecer las zonas urbanas y rurales.</t>
  </si>
  <si>
    <t>Indice de potabilidad  del servicio de agua en la provincia de Puerto Plata.</t>
  </si>
  <si>
    <t>Reporte de control y calidad de los acueductos.</t>
  </si>
  <si>
    <t xml:space="preserve">Direccion General  Laboratorio de Vigilancia departamento financiero. </t>
  </si>
  <si>
    <t>incrementada la accesidilidad a servicios de saneamiento de aguas residuales</t>
  </si>
  <si>
    <t>Construccion de nuevas redes de recoleccion de aguas servidas.</t>
  </si>
  <si>
    <t>km</t>
  </si>
  <si>
    <t>incrementada la proporcion de aguas residuales tratadas.</t>
  </si>
  <si>
    <t>Porcentage de agua residual tratada con respecto a la captada.</t>
  </si>
  <si>
    <t>Aumentada la construccion de nuevas infraestructura para la recoleccion de aguas residuales.</t>
  </si>
  <si>
    <t>Reducida las perdidas fisicas en los sistemas de agua potable</t>
  </si>
  <si>
    <t>Porcentaje de agua medida versus agua captada.</t>
  </si>
  <si>
    <t>93%</t>
  </si>
  <si>
    <t>2.5.2.7 Garantizar el suministro adecuado y oportuno de agua potable y el acceso a campañas de saneamiento a poblaciones afectadas por la ocurrencia de desastres.</t>
  </si>
  <si>
    <t>6.2 A De aquí a 2030, lograr el acceso a servicios de saneamiento e higiene adecuados y equitativos para todas las personas y poner fin a la defecacion al aire libre, prestando especial atencion a las necesidades de las mujeres y las niñas y las personas en situaciones de vulnerabilidad.</t>
  </si>
  <si>
    <t>Condiciones climaticas favorables
- Los desembolsos para la compra de cloro esten disponibles en el tiempo establecido.
- Cronograma de muestreo  bien establecido.
-Personal bien capacitado para llevar a cabo la ejecucion de Los proyectos.</t>
  </si>
  <si>
    <t>Buen manejo de desinfeccion en las redes. 
-Cuando se este llevando a cabo el proceso de ejecucion los fondos esten disponible. 
-Que las condiciones climatologicas no afecten el proceso de desarrollo de la misma.</t>
  </si>
  <si>
    <t>Porcentaje de la población con acceso a agua de la red pública dentro o fuera de la vivienda (2.35 END)</t>
  </si>
  <si>
    <t>Porcentaje de la poblacion de la provincia de Puerto Plata con accaeo a agua potable de la red.</t>
  </si>
  <si>
    <t>metros lineales de nuevas redes instaladadas .</t>
  </si>
  <si>
    <t>Los comunitarios mantienen el Interés durante las diferentes etapas de evolución de los proyectos .     
  -  Las condiciones climáticas favorezcan durante el desarrollo de las diferentes etapas de desarrollo de los proyectos.
 - Los desembolsos correspondientes al pago de las cubicaciones estén en el plazo correspondiente, a fin de garantizar la continuidad del cronograma de trabajo establecido.
Los costos de los componentes a ser adquiridos no presenten variacion de gran envergadura debido a la inflación.</t>
  </si>
  <si>
    <t>Nombre del indicador:Porcentaje de la poblacion de la provincia de Puerto Plata con acceso a agua potable de la red.</t>
  </si>
  <si>
    <t>Información General del Indicador:Suministro de agua potable a zonas urbanas, periurbanas y rurales.</t>
  </si>
  <si>
    <t>Nombre del indicador: Indice de potabilidad del servicio de agua en la provincia de Puerto Plata.</t>
  </si>
  <si>
    <t>Valor: 87.5%</t>
  </si>
  <si>
    <t>Valor: 96%</t>
  </si>
  <si>
    <t>Fuente del dato: Informes Depto. Operaciones / Direccion de Tratamiento y Calidad.</t>
  </si>
  <si>
    <t>Información General del Indicador: Instalacion de micro medidores e instalacion de macro medidores.</t>
  </si>
  <si>
    <t>Nombre del indicador: Porcentaje de agua medida versus agua captada.</t>
  </si>
  <si>
    <t>Valor: 16.82%</t>
  </si>
  <si>
    <t>Valor: 16.39%</t>
  </si>
  <si>
    <t xml:space="preserve">Objetivo Estratégico: Crear un sistema de micro y macro medicion del servicio de agau potable que reduzca la perdida. </t>
  </si>
  <si>
    <t>Información General del Indicador: Construcción de nuevas redes de recoleccion de aguas servidas.</t>
  </si>
  <si>
    <t>Valor: 1,168</t>
  </si>
  <si>
    <t>Unidad de Medida: km</t>
  </si>
  <si>
    <t>Nombre del indicador: Incremento de redes de recoleccion de aguas  servidas instaladas en la provincia de Puerto plata.</t>
  </si>
  <si>
    <t>Valor: 1,176.05</t>
  </si>
  <si>
    <t xml:space="preserve">Objetivo Estratégico: Crecer e incrementar la Cobertura del sistema de alcantarillado Sanitario de la provincia. Partiendo de los 20,846.70 km de de tubos que tenemos intalados. </t>
  </si>
  <si>
    <t>Descripción del Indicador: se refiere a la construccion de redes de recoleccion para el servicio de agua residual.</t>
  </si>
  <si>
    <t>Información General del Indicador: Construccion de nuevas infraestructuras para la recoleccion de aguas servidas.</t>
  </si>
  <si>
    <t>Nombre del indicador: porcentaje de agua residual colectada.</t>
  </si>
  <si>
    <t>Valor: 208.93</t>
  </si>
  <si>
    <t>Valor: 209.59</t>
  </si>
  <si>
    <t>Objetivo Estratégico: Garantizar un servicio de recoleccion de agua residual tratada para eficientizar el servicio.</t>
  </si>
  <si>
    <t xml:space="preserve">Descripción del Indicador: se refiere a la construccion de nuevas infraestructuras para la recoleccion de aguas residuales en la provincia de Puerto Plata </t>
  </si>
  <si>
    <t xml:space="preserve">Fórmula de cálculo: Cantidad de redes de agua potable instaladas sobre el total de redes existente en la provincia de Puerto Plata </t>
  </si>
  <si>
    <t>Descripción del Indicador: Se refiere al porcentaje del indice de potabilidad provincial de agua potable proveniente de los decuaeductos  en la provincia de Puerto Plata.</t>
  </si>
  <si>
    <t xml:space="preserve">Fórmula de cálculo: Informes de produccion y calidad del agua potabilizada y distribuida a los habitantes de la provincia de Puerto Plata </t>
  </si>
  <si>
    <t xml:space="preserve">Descripción del Indicador: Se refiere al porcentaje equivalente de agua potable en metros cubicos medida a traves de los medidores con relacion al agua captada por los acuductos de la provincia. </t>
  </si>
  <si>
    <t xml:space="preserve">Fórmula de cálculo: Cantidad porcentual de metros cubicos facturados en usuarios medidos llevado a metros cubicos por segundo entre la totalidad de agua captada de los aueductos. </t>
  </si>
  <si>
    <t xml:space="preserve">Fuente del dato: Informes del área comercial contratada/ informe de produccion de operación y Mantenimiento. </t>
  </si>
  <si>
    <t xml:space="preserve">Fórmula de cálculo: Aumento de la produccion de agua tratada en metros cubicos por dia según  Informes de producción de agua tratada en la planta de pretatamineto  del Emisario Submarino.  </t>
  </si>
  <si>
    <r>
      <t xml:space="preserve">2.5.2.3 Desarrollar nuevas infraestructuras de redes que permitan la ampliación de la cobertura de los servicios de agua potable, alcantarillado sanitario y pluvial, tratamiento </t>
    </r>
    <r>
      <rPr>
        <sz val="11"/>
        <color theme="1"/>
        <rFont val="Cambria"/>
        <family val="1"/>
      </rPr>
      <t xml:space="preserve">de aguas servidas y protección del subsuelo, con un enfoque de desarrollo sostenible </t>
    </r>
    <r>
      <rPr>
        <sz val="11"/>
        <color rgb="FF000000"/>
        <rFont val="Cambria"/>
        <family val="1"/>
      </rPr>
      <t xml:space="preserve">y con prioridad en las zonas tradicionalmente excluidas. </t>
    </r>
  </si>
  <si>
    <t xml:space="preserve">Instalacion de micro medidores </t>
  </si>
  <si>
    <t>Instalacion de macro medidores.</t>
  </si>
  <si>
    <t>Los comunitarios mantienen el Interés durante las diferentes etapas de evolución de los proyectos .     
  -  Las condiciones climáticas favorezcan durante el desarrollo de las diferentes etapas de desarrollo de los proyectos.
 - Los desembolsos correspondientes al pago de las cubicaciones estén en el plazo correspondiente, a fin de garantizar la continuidad del cronograma de trabajo establecido.
 - Los costos de los componentes a ser adquiridos no presenten variación de gran envergadura debido a la inflación.
- se tomo como base 18,384 unidades de micromedidores</t>
  </si>
  <si>
    <t>Los comunitarios mantienen el Interés durante las diferentes etapas de evolución de los proyectos .     
  -  Las condiciones climáticas favorezcan durante el desarrollo de las diferentes etapas de desarrollo de los proyectos.
 - Los desembolsos correspondientes al pago de las cubicaciones estén en el plazo correspondiente, a fin de garantizar la continuidad del cronograma de trabajo establecido.
 - Los costos de los componentes a ser adquiridos no presenten variación de gran envergadura debido a la inflación.
- se tomo como base 122 unidades de macromedidores.</t>
  </si>
  <si>
    <t>Unidad de Medida: Metros lineales nuevas redes instaladas</t>
  </si>
  <si>
    <t>Unidad de Medida: m3/s</t>
  </si>
  <si>
    <t>Unidad de Medida: M3/s</t>
  </si>
  <si>
    <t>Vivienda digna y adecuada, derecho fundamental del ser humano</t>
  </si>
  <si>
    <t>Reducido el porcentaje de viviendas sin abastecimiento de agua  aceptables, definida según la metodología del déficit habitacional dominicano. </t>
  </si>
  <si>
    <t>Porcentaje de viviendas con conexión al acueducto dentro de la vivienda</t>
  </si>
  <si>
    <t>Garantizada una vivienda digna, adecuada, asequible y en un entorno saludable</t>
  </si>
  <si>
    <t>Reducido el porcentaje de viviendas sin sistemas de disposición de excretas aceptables, definida según la metodología del déficit habitacional dominicano. </t>
  </si>
  <si>
    <t>Porcentaje de viviendas con inodoros conectados al sistema de alcantarillados</t>
  </si>
  <si>
    <t xml:space="preserve">Conexiones de viviendas al sistema de abastecimiento de agua potable </t>
  </si>
  <si>
    <t xml:space="preserve">Acometidas existentes </t>
  </si>
  <si>
    <t>Acometidas nuevas instaladas</t>
  </si>
  <si>
    <t>Acometidas sanitarias existentes</t>
  </si>
  <si>
    <t>Acometidas sanitarias nuevas instaldas</t>
  </si>
  <si>
    <t>Conexiones de viviendas al sistema de alcantarillado sanitario</t>
  </si>
  <si>
    <t>Tasa de variacion  redes de recolección de aguas servidas instaladas en la provincia de Puerto Plata</t>
  </si>
  <si>
    <t>Porcentaje de agua residual colectada respecto a la tratada.</t>
  </si>
  <si>
    <t>m3</t>
  </si>
  <si>
    <t>Reporte de la gestion Comercial</t>
  </si>
  <si>
    <t>Gestion Comercial Contratada</t>
  </si>
  <si>
    <t>Depto. Comercial y Planificacion y Desarrollo</t>
  </si>
  <si>
    <t>2.5.2.2 Transformar el modelo de gestion de los servicios de agua potable y saneamiento para orientarlo hacia en control de la demanda que desincentive el uso irracional y tome en cuenta el carácter social de los servicios mediante la introduccion de mecanismos de educacion y sancion.</t>
  </si>
  <si>
    <t>Incrementada la conexión de vivienda al alcantarillado sanitario</t>
  </si>
  <si>
    <t>porcentaje de acometidas instaladas en la vivienda</t>
  </si>
  <si>
    <t xml:space="preserve">Reporte de la gestion comercial </t>
  </si>
  <si>
    <t>Gestion Comercial y Direccion de Operaciones.</t>
  </si>
  <si>
    <t xml:space="preserve">Direccion de Operaciones y Gestion Comercial </t>
  </si>
  <si>
    <t>cantidad</t>
  </si>
  <si>
    <t xml:space="preserve">Incrementad las conexiones de viviendas al sistema de abastecimiento de agua potable </t>
  </si>
  <si>
    <t>Porcentaje de acometidas instaladas en la viviendas.</t>
  </si>
  <si>
    <t>Instalacion y ampliacion de  las redes de agua potable</t>
  </si>
  <si>
    <t>Incremento de agua residual  captada mediante rehabilitacion y construccion de estaciones de bombeo para tratamiento de agua recidual y vertido ..</t>
  </si>
  <si>
    <t xml:space="preserve">Mejoramiento de la calidad de vida de la poblacion afectada         -mejoramiento de las condiciones de salubridad - cuidado del aceo personal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</si>
</sst>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sz val="9"/>
      <color theme="0"/>
      <name val="Verdana"/>
      <family val="2"/>
    </font>
    <font>
      <sz val="10"/>
      <color theme="4" tint="-0.499984740745262"/>
      <name val="Verdana"/>
      <family val="2"/>
    </font>
    <font>
      <b/>
      <sz val="18"/>
      <color theme="1"/>
      <name val="Calibri"/>
      <family val="2"/>
      <scheme val="minor"/>
    </font>
    <font>
      <b/>
      <sz val="10"/>
      <color theme="1"/>
      <name val="Verdana"/>
      <family val="2"/>
    </font>
    <font>
      <sz val="10"/>
      <color theme="1"/>
      <name val="Verdana"/>
      <family val="2"/>
    </font>
    <font>
      <b/>
      <sz val="22"/>
      <color theme="1"/>
      <name val="Calibri"/>
      <family val="2"/>
      <scheme val="minor"/>
    </font>
    <font>
      <b/>
      <sz val="11"/>
      <color theme="1"/>
      <name val="Calibri"/>
      <family val="2"/>
      <scheme val="minor"/>
    </font>
    <font>
      <b/>
      <sz val="16"/>
      <color theme="1"/>
      <name val="Calibri"/>
      <family val="2"/>
      <scheme val="minor"/>
    </font>
    <font>
      <sz val="8"/>
      <color theme="0"/>
      <name val="Verdana"/>
      <family val="2"/>
    </font>
    <font>
      <b/>
      <sz val="11"/>
      <name val="Verdana"/>
      <family val="2"/>
    </font>
    <font>
      <sz val="11"/>
      <color theme="1"/>
      <name val="Calibri"/>
      <family val="2"/>
      <scheme val="minor"/>
    </font>
    <font>
      <sz val="11"/>
      <name val="Calibri"/>
      <family val="2"/>
      <scheme val="minor"/>
    </font>
    <font>
      <sz val="11"/>
      <color rgb="FF000000"/>
      <name val="Cambria"/>
      <family val="1"/>
    </font>
    <font>
      <sz val="11"/>
      <name val="Verdana"/>
      <family val="2"/>
    </font>
    <font>
      <sz val="12"/>
      <color theme="1"/>
      <name val="Calibri"/>
      <family val="2"/>
      <scheme val="minor"/>
    </font>
    <font>
      <sz val="11"/>
      <color theme="1"/>
      <name val="Cambria"/>
      <family val="1"/>
    </font>
  </fonts>
  <fills count="6">
    <fill>
      <patternFill patternType="none"/>
    </fill>
    <fill>
      <patternFill patternType="gray125"/>
    </fill>
    <fill>
      <patternFill patternType="solid">
        <fgColor theme="4" tint="-0.49998474074526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4" tint="-0.24994659260841701"/>
      </bottom>
      <diagonal/>
    </border>
    <border>
      <left style="thin">
        <color theme="0" tint="-0.24994659260841701"/>
      </left>
      <right/>
      <top/>
      <bottom style="thin">
        <color theme="4" tint="-0.24994659260841701"/>
      </bottom>
      <diagonal/>
    </border>
    <border>
      <left/>
      <right style="thin">
        <color theme="0" tint="-0.24994659260841701"/>
      </right>
      <top/>
      <bottom style="thin">
        <color theme="4" tint="-0.24994659260841701"/>
      </bottom>
      <diagonal/>
    </border>
    <border>
      <left style="medium">
        <color indexed="64"/>
      </left>
      <right/>
      <top/>
      <bottom style="medium">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right style="thin">
        <color theme="0" tint="-0.2499465926084170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164" fontId="11" fillId="0" borderId="0" applyFont="0" applyFill="0" applyBorder="0" applyAlignment="0" applyProtection="0"/>
    <xf numFmtId="9" fontId="11" fillId="0" borderId="0" applyFont="0" applyFill="0" applyBorder="0" applyAlignment="0" applyProtection="0"/>
  </cellStyleXfs>
  <cellXfs count="115">
    <xf numFmtId="0" fontId="0" fillId="0" borderId="0" xfId="0"/>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0" fillId="4" borderId="0" xfId="0" applyFill="1"/>
    <xf numFmtId="0" fontId="5" fillId="0" borderId="1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3" xfId="0" applyFont="1" applyBorder="1" applyAlignment="1">
      <alignment horizontal="justify" vertical="center" wrapText="1"/>
    </xf>
    <xf numFmtId="0" fontId="2" fillId="3"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4" borderId="0" xfId="0" applyFont="1" applyFill="1" applyAlignment="1">
      <alignment horizontal="center"/>
    </xf>
    <xf numFmtId="0" fontId="7" fillId="4" borderId="0" xfId="0" applyFont="1" applyFill="1"/>
    <xf numFmtId="0" fontId="2" fillId="4" borderId="0" xfId="0" applyFont="1" applyFill="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wrapText="1"/>
    </xf>
    <xf numFmtId="0" fontId="9" fillId="2" borderId="1" xfId="0" applyFont="1" applyFill="1" applyBorder="1" applyAlignment="1">
      <alignment horizontal="center" vertical="center" wrapText="1"/>
    </xf>
    <xf numFmtId="0" fontId="7" fillId="4" borderId="0" xfId="0" applyFont="1" applyFill="1" applyAlignment="1">
      <alignment horizontal="center"/>
    </xf>
    <xf numFmtId="0" fontId="1" fillId="4"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15" fillId="0" borderId="27"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4" borderId="0" xfId="0" applyFont="1" applyFill="1" applyAlignment="1">
      <alignment vertical="center"/>
    </xf>
    <xf numFmtId="0" fontId="10" fillId="0" borderId="0" xfId="0" applyFont="1" applyAlignment="1">
      <alignment vertical="center"/>
    </xf>
    <xf numFmtId="164" fontId="0" fillId="0" borderId="27" xfId="1" applyFont="1" applyFill="1" applyBorder="1" applyAlignment="1">
      <alignment vertical="center" wrapText="1"/>
    </xf>
    <xf numFmtId="0" fontId="0" fillId="0" borderId="27" xfId="0" applyBorder="1" applyAlignment="1">
      <alignment horizontal="right" vertical="center" wrapText="1"/>
    </xf>
    <xf numFmtId="164" fontId="0" fillId="0" borderId="27" xfId="1" applyFont="1" applyFill="1" applyBorder="1" applyAlignment="1">
      <alignment horizontal="right" vertical="center" wrapText="1"/>
    </xf>
    <xf numFmtId="0" fontId="0" fillId="0" borderId="27" xfId="0" applyBorder="1" applyAlignment="1">
      <alignment horizontal="center" vertical="center" wrapText="1"/>
    </xf>
    <xf numFmtId="0" fontId="0" fillId="0" borderId="27" xfId="0" applyBorder="1" applyAlignment="1">
      <alignment vertical="center" wrapText="1"/>
    </xf>
    <xf numFmtId="164" fontId="0" fillId="0" borderId="27" xfId="1" applyFont="1" applyFill="1" applyBorder="1" applyAlignment="1">
      <alignment horizontal="center" vertical="center" wrapText="1"/>
    </xf>
    <xf numFmtId="0" fontId="0" fillId="0" borderId="27" xfId="0" applyBorder="1" applyAlignment="1">
      <alignment horizontal="center" vertical="center"/>
    </xf>
    <xf numFmtId="9" fontId="0" fillId="0" borderId="27" xfId="2" applyFont="1" applyBorder="1" applyAlignment="1">
      <alignment vertical="center" wrapText="1"/>
    </xf>
    <xf numFmtId="0" fontId="13" fillId="0" borderId="27" xfId="0" applyFont="1" applyBorder="1" applyAlignment="1">
      <alignment horizontal="center" vertical="center" wrapText="1"/>
    </xf>
    <xf numFmtId="164" fontId="0" fillId="0" borderId="27" xfId="1" applyFont="1" applyBorder="1" applyAlignment="1">
      <alignment horizontal="center" vertical="center" wrapText="1"/>
    </xf>
    <xf numFmtId="164" fontId="0" fillId="0" borderId="27" xfId="1" applyFont="1" applyFill="1" applyBorder="1" applyAlignment="1">
      <alignment vertical="center"/>
    </xf>
    <xf numFmtId="49" fontId="0" fillId="0" borderId="27" xfId="0" applyNumberFormat="1" applyBorder="1" applyAlignment="1">
      <alignment vertical="center" wrapText="1"/>
    </xf>
    <xf numFmtId="0" fontId="0" fillId="0" borderId="27" xfId="0" quotePrefix="1" applyBorder="1" applyAlignment="1">
      <alignment horizontal="center" vertical="center" wrapText="1"/>
    </xf>
    <xf numFmtId="10" fontId="0" fillId="0" borderId="27" xfId="0" applyNumberFormat="1" applyBorder="1" applyAlignment="1">
      <alignment horizontal="center" vertical="center"/>
    </xf>
    <xf numFmtId="49" fontId="0" fillId="0" borderId="27" xfId="0" applyNumberFormat="1" applyBorder="1" applyAlignment="1">
      <alignment horizontal="center" vertical="center"/>
    </xf>
    <xf numFmtId="9" fontId="0" fillId="0" borderId="27" xfId="0" applyNumberFormat="1" applyBorder="1" applyAlignment="1">
      <alignment horizontal="center" vertical="center"/>
    </xf>
    <xf numFmtId="164" fontId="0" fillId="0" borderId="27" xfId="1" applyFont="1" applyFill="1" applyBorder="1" applyAlignment="1">
      <alignment horizontal="center" vertical="center"/>
    </xf>
    <xf numFmtId="3" fontId="0" fillId="0" borderId="27" xfId="0" applyNumberFormat="1" applyBorder="1" applyAlignment="1">
      <alignment vertical="center" wrapText="1"/>
    </xf>
    <xf numFmtId="3" fontId="0" fillId="0" borderId="27" xfId="0" applyNumberFormat="1" applyBorder="1" applyAlignment="1">
      <alignment vertical="center"/>
    </xf>
    <xf numFmtId="0" fontId="0" fillId="0" borderId="27" xfId="0" applyBorder="1" applyAlignment="1">
      <alignment horizontal="left" vertical="center" wrapText="1"/>
    </xf>
    <xf numFmtId="0" fontId="12" fillId="0" borderId="27" xfId="0" applyFont="1" applyBorder="1" applyAlignment="1">
      <alignment horizontal="left" vertical="center" wrapText="1"/>
    </xf>
    <xf numFmtId="164" fontId="0" fillId="0" borderId="27" xfId="1" applyFont="1" applyBorder="1" applyAlignment="1">
      <alignment vertical="center" wrapText="1"/>
    </xf>
    <xf numFmtId="0" fontId="0" fillId="0" borderId="27" xfId="0" quotePrefix="1" applyBorder="1" applyAlignment="1">
      <alignment vertical="center" wrapText="1"/>
    </xf>
    <xf numFmtId="4" fontId="0" fillId="0" borderId="27" xfId="0" applyNumberFormat="1" applyBorder="1" applyAlignment="1">
      <alignment horizontal="center" vertical="center" wrapText="1"/>
    </xf>
    <xf numFmtId="0" fontId="0" fillId="0" borderId="27" xfId="1" applyNumberFormat="1" applyFont="1" applyFill="1" applyBorder="1" applyAlignment="1">
      <alignment horizontal="center" vertical="center" wrapText="1"/>
    </xf>
    <xf numFmtId="0" fontId="0" fillId="0" borderId="27" xfId="1" applyNumberFormat="1" applyFont="1" applyFill="1" applyBorder="1" applyAlignment="1">
      <alignment vertical="center" wrapText="1"/>
    </xf>
    <xf numFmtId="10" fontId="0" fillId="0" borderId="27" xfId="0" applyNumberFormat="1" applyBorder="1" applyAlignment="1">
      <alignment horizontal="center" vertical="center" wrapText="1"/>
    </xf>
    <xf numFmtId="10" fontId="0" fillId="5" borderId="27" xfId="0" applyNumberFormat="1" applyFill="1" applyBorder="1" applyAlignment="1">
      <alignment vertical="center"/>
    </xf>
    <xf numFmtId="164" fontId="0" fillId="5" borderId="27" xfId="1" applyFont="1" applyFill="1" applyBorder="1" applyAlignment="1">
      <alignment horizontal="center" vertical="center"/>
    </xf>
    <xf numFmtId="4" fontId="0" fillId="5" borderId="27" xfId="0" applyNumberFormat="1" applyFill="1" applyBorder="1" applyAlignment="1">
      <alignment horizontal="center" vertical="center"/>
    </xf>
    <xf numFmtId="164" fontId="0" fillId="5" borderId="27" xfId="0" applyNumberFormat="1" applyFill="1" applyBorder="1" applyAlignment="1">
      <alignment vertical="center"/>
    </xf>
    <xf numFmtId="0" fontId="0" fillId="4" borderId="27" xfId="0" applyFill="1" applyBorder="1" applyAlignment="1">
      <alignment vertical="center" wrapText="1"/>
    </xf>
    <xf numFmtId="0" fontId="0" fillId="4" borderId="27" xfId="0" applyFill="1" applyBorder="1" applyAlignment="1">
      <alignment horizontal="center" vertical="center" wrapText="1"/>
    </xf>
    <xf numFmtId="164" fontId="0" fillId="4" borderId="27" xfId="1" applyFont="1" applyFill="1" applyBorder="1" applyAlignment="1">
      <alignment vertical="center" wrapText="1"/>
    </xf>
    <xf numFmtId="164" fontId="0" fillId="5" borderId="27" xfId="1" applyFont="1" applyFill="1" applyBorder="1" applyAlignment="1">
      <alignment horizontal="center" vertical="center" wrapText="1"/>
    </xf>
    <xf numFmtId="49" fontId="0" fillId="5" borderId="27" xfId="0" applyNumberFormat="1" applyFill="1" applyBorder="1" applyAlignment="1">
      <alignment horizontal="center" vertical="center" wrapText="1"/>
    </xf>
    <xf numFmtId="164" fontId="0" fillId="5" borderId="27" xfId="1" applyFont="1" applyFill="1" applyBorder="1" applyAlignment="1">
      <alignment horizontal="center" vertical="center"/>
    </xf>
    <xf numFmtId="49" fontId="0" fillId="0" borderId="27" xfId="0" applyNumberForma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10" fontId="0" fillId="0" borderId="27" xfId="0" applyNumberFormat="1" applyBorder="1" applyAlignment="1">
      <alignment horizontal="center" vertical="center"/>
    </xf>
    <xf numFmtId="10" fontId="0" fillId="0" borderId="27" xfId="0" applyNumberFormat="1" applyBorder="1" applyAlignment="1">
      <alignment horizontal="center" vertical="center" wrapText="1"/>
    </xf>
    <xf numFmtId="2" fontId="0" fillId="0" borderId="27" xfId="0" applyNumberFormat="1" applyBorder="1" applyAlignment="1">
      <alignment horizontal="center" vertical="center" wrapText="1"/>
    </xf>
    <xf numFmtId="0" fontId="15" fillId="0" borderId="27" xfId="0" applyFont="1" applyBorder="1" applyAlignment="1">
      <alignment horizontal="center" vertical="center" wrapText="1"/>
    </xf>
    <xf numFmtId="0" fontId="3" fillId="4" borderId="0" xfId="0" applyFont="1" applyFill="1" applyAlignment="1">
      <alignment horizontal="center"/>
    </xf>
    <xf numFmtId="0" fontId="8" fillId="4" borderId="0" xfId="0" applyFont="1" applyFill="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0" fillId="5" borderId="27" xfId="0" applyNumberFormat="1" applyFill="1" applyBorder="1" applyAlignment="1">
      <alignment horizontal="left" vertical="center" wrapText="1"/>
    </xf>
    <xf numFmtId="4" fontId="0" fillId="5" borderId="27" xfId="0" applyNumberFormat="1" applyFill="1" applyBorder="1" applyAlignment="1">
      <alignment horizontal="center" vertical="center" wrapText="1"/>
    </xf>
    <xf numFmtId="10" fontId="0" fillId="0" borderId="29" xfId="0" applyNumberFormat="1" applyBorder="1" applyAlignment="1">
      <alignment horizontal="center" vertical="center" wrapText="1"/>
    </xf>
    <xf numFmtId="10" fontId="0" fillId="0" borderId="30" xfId="0" applyNumberFormat="1" applyBorder="1" applyAlignment="1">
      <alignment horizontal="center" vertical="center" wrapText="1"/>
    </xf>
    <xf numFmtId="0" fontId="1" fillId="2" borderId="28"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6" fillId="0" borderId="18" xfId="0" applyFont="1" applyBorder="1" applyAlignment="1">
      <alignment horizontal="center"/>
    </xf>
    <xf numFmtId="0" fontId="5" fillId="0" borderId="17" xfId="0" applyFont="1" applyBorder="1" applyAlignment="1">
      <alignment horizontal="justify"/>
    </xf>
    <xf numFmtId="0" fontId="5" fillId="0" borderId="15" xfId="0" applyFont="1" applyBorder="1" applyAlignment="1">
      <alignment horizontal="justify"/>
    </xf>
    <xf numFmtId="0" fontId="5" fillId="0" borderId="13" xfId="0" applyFont="1" applyBorder="1" applyAlignment="1">
      <alignment horizontal="justify"/>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3" xfId="0" applyFont="1" applyBorder="1" applyAlignment="1">
      <alignment horizontal="justify"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1</xdr:row>
      <xdr:rowOff>66676</xdr:rowOff>
    </xdr:from>
    <xdr:to>
      <xdr:col>13</xdr:col>
      <xdr:colOff>209550</xdr:colOff>
      <xdr:row>39</xdr:row>
      <xdr:rowOff>153862</xdr:rowOff>
    </xdr:to>
    <xdr:pic>
      <xdr:nvPicPr>
        <xdr:cNvPr id="3" name="Imagen 2">
          <a:extLst>
            <a:ext uri="{FF2B5EF4-FFF2-40B4-BE49-F238E27FC236}">
              <a16:creationId xmlns:a16="http://schemas.microsoft.com/office/drawing/2014/main" id="{B732EDD4-689B-8669-51B7-85378CD89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257176"/>
          <a:ext cx="9725025" cy="73261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447146</xdr:colOff>
      <xdr:row>0</xdr:row>
      <xdr:rowOff>50271</xdr:rowOff>
    </xdr:from>
    <xdr:to>
      <xdr:col>12</xdr:col>
      <xdr:colOff>387399</xdr:colOff>
      <xdr:row>2</xdr:row>
      <xdr:rowOff>31750</xdr:rowOff>
    </xdr:to>
    <xdr:pic>
      <xdr:nvPicPr>
        <xdr:cNvPr id="2" name="Imagen 1">
          <a:extLst>
            <a:ext uri="{FF2B5EF4-FFF2-40B4-BE49-F238E27FC236}">
              <a16:creationId xmlns:a16="http://schemas.microsoft.com/office/drawing/2014/main" id="{B976DD87-16C1-4CD3-962D-9CF3034911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69396" y="50271"/>
          <a:ext cx="2145771" cy="5953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447146</xdr:colOff>
      <xdr:row>0</xdr:row>
      <xdr:rowOff>50271</xdr:rowOff>
    </xdr:from>
    <xdr:to>
      <xdr:col>12</xdr:col>
      <xdr:colOff>387399</xdr:colOff>
      <xdr:row>2</xdr:row>
      <xdr:rowOff>31750</xdr:rowOff>
    </xdr:to>
    <xdr:pic>
      <xdr:nvPicPr>
        <xdr:cNvPr id="2" name="Imagen 1">
          <a:extLst>
            <a:ext uri="{FF2B5EF4-FFF2-40B4-BE49-F238E27FC236}">
              <a16:creationId xmlns:a16="http://schemas.microsoft.com/office/drawing/2014/main" id="{1A7D6B0D-A3C7-4486-9DBE-468289B284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9196" y="50271"/>
          <a:ext cx="1845253" cy="60060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1666875</xdr:colOff>
      <xdr:row>0</xdr:row>
      <xdr:rowOff>66675</xdr:rowOff>
    </xdr:from>
    <xdr:to>
      <xdr:col>2</xdr:col>
      <xdr:colOff>2076450</xdr:colOff>
      <xdr:row>2</xdr:row>
      <xdr:rowOff>133350</xdr:rowOff>
    </xdr:to>
    <xdr:pic>
      <xdr:nvPicPr>
        <xdr:cNvPr id="2" name="Imagen 1">
          <a:extLst>
            <a:ext uri="{FF2B5EF4-FFF2-40B4-BE49-F238E27FC236}">
              <a16:creationId xmlns:a16="http://schemas.microsoft.com/office/drawing/2014/main" id="{4DE7C880-DBFA-4C65-A7FD-48472DB3F1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1666875</xdr:colOff>
      <xdr:row>0</xdr:row>
      <xdr:rowOff>66675</xdr:rowOff>
    </xdr:from>
    <xdr:to>
      <xdr:col>2</xdr:col>
      <xdr:colOff>2076450</xdr:colOff>
      <xdr:row>2</xdr:row>
      <xdr:rowOff>133350</xdr:rowOff>
    </xdr:to>
    <xdr:pic>
      <xdr:nvPicPr>
        <xdr:cNvPr id="2" name="Imagen 1">
          <a:extLst>
            <a:ext uri="{FF2B5EF4-FFF2-40B4-BE49-F238E27FC236}">
              <a16:creationId xmlns:a16="http://schemas.microsoft.com/office/drawing/2014/main" id="{91FF3E90-1C65-4765-BEA8-CE843D982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66675"/>
          <a:ext cx="2276475" cy="447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1666875</xdr:colOff>
      <xdr:row>0</xdr:row>
      <xdr:rowOff>66675</xdr:rowOff>
    </xdr:from>
    <xdr:to>
      <xdr:col>2</xdr:col>
      <xdr:colOff>2076450</xdr:colOff>
      <xdr:row>2</xdr:row>
      <xdr:rowOff>133350</xdr:rowOff>
    </xdr:to>
    <xdr:pic>
      <xdr:nvPicPr>
        <xdr:cNvPr id="2" name="Imagen 1">
          <a:extLst>
            <a:ext uri="{FF2B5EF4-FFF2-40B4-BE49-F238E27FC236}">
              <a16:creationId xmlns:a16="http://schemas.microsoft.com/office/drawing/2014/main" id="{9CE6DE50-0A6D-4282-9F7F-BCA5640919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475" y="66675"/>
          <a:ext cx="2276475" cy="447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1666875</xdr:colOff>
      <xdr:row>0</xdr:row>
      <xdr:rowOff>66675</xdr:rowOff>
    </xdr:from>
    <xdr:to>
      <xdr:col>2</xdr:col>
      <xdr:colOff>2076450</xdr:colOff>
      <xdr:row>2</xdr:row>
      <xdr:rowOff>133350</xdr:rowOff>
    </xdr:to>
    <xdr:pic>
      <xdr:nvPicPr>
        <xdr:cNvPr id="2" name="Imagen 1">
          <a:extLst>
            <a:ext uri="{FF2B5EF4-FFF2-40B4-BE49-F238E27FC236}">
              <a16:creationId xmlns:a16="http://schemas.microsoft.com/office/drawing/2014/main" id="{EC7D4280-02EF-458F-98CB-735C515ED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475" y="66675"/>
          <a:ext cx="2276475" cy="447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1666875</xdr:colOff>
      <xdr:row>0</xdr:row>
      <xdr:rowOff>66675</xdr:rowOff>
    </xdr:from>
    <xdr:to>
      <xdr:col>2</xdr:col>
      <xdr:colOff>2076450</xdr:colOff>
      <xdr:row>2</xdr:row>
      <xdr:rowOff>133350</xdr:rowOff>
    </xdr:to>
    <xdr:pic>
      <xdr:nvPicPr>
        <xdr:cNvPr id="2" name="Imagen 1">
          <a:extLst>
            <a:ext uri="{FF2B5EF4-FFF2-40B4-BE49-F238E27FC236}">
              <a16:creationId xmlns:a16="http://schemas.microsoft.com/office/drawing/2014/main" id="{ECF54B9C-4374-4E56-91EA-F1B531CF8A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475" y="66675"/>
          <a:ext cx="2276475" cy="447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uan isais Ruiz" id="{5BD90A8D-E49E-42D3-9DBB-C3FDA79FC4F0}" userId="Juan isais Ruiz"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19" dT="2021-05-17T12:51:40.98" personId="{5BD90A8D-E49E-42D3-9DBB-C3FDA79FC4F0}" id="{2AB0BF3B-C411-4C0B-B4B2-9244DE2EC5FF}">
    <text>Deben definir el costo de instalación de las acometidas.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EE14-2A30-47A4-AAAA-65B9ED105504}">
  <dimension ref="A1"/>
  <sheetViews>
    <sheetView tabSelected="1" workbookViewId="0"/>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9A22-E19E-49FF-B900-C81F36BF54C1}">
  <dimension ref="A1:BW147"/>
  <sheetViews>
    <sheetView topLeftCell="Q1" zoomScale="98" zoomScaleNormal="90" workbookViewId="0">
      <selection activeCell="U8" sqref="U8"/>
    </sheetView>
  </sheetViews>
  <sheetFormatPr baseColWidth="10" defaultColWidth="9.140625" defaultRowHeight="15" x14ac:dyDescent="0.25"/>
  <cols>
    <col min="1" max="1" width="18.42578125" customWidth="1"/>
    <col min="2" max="2" width="14.85546875" customWidth="1"/>
    <col min="3" max="3" width="20.28515625" customWidth="1"/>
    <col min="4" max="4" width="23.7109375" customWidth="1"/>
    <col min="5" max="5" width="14.85546875" customWidth="1"/>
    <col min="6" max="6" width="13.7109375" customWidth="1"/>
    <col min="7" max="7" width="21" customWidth="1"/>
    <col min="8" max="8" width="27.5703125" customWidth="1"/>
    <col min="9" max="9" width="17.28515625" customWidth="1"/>
    <col min="10" max="10" width="17.140625" customWidth="1"/>
    <col min="11" max="11" width="14.85546875" customWidth="1"/>
    <col min="12" max="12" width="13.7109375" customWidth="1"/>
    <col min="13" max="14" width="15.28515625" customWidth="1"/>
    <col min="15" max="15" width="22" customWidth="1"/>
    <col min="16" max="16" width="24.85546875" customWidth="1"/>
    <col min="17" max="17" width="44.7109375" customWidth="1"/>
    <col min="18" max="18" width="34.42578125" customWidth="1"/>
    <col min="19" max="19" width="19.42578125" customWidth="1"/>
    <col min="20" max="20" width="19.85546875" customWidth="1"/>
    <col min="21" max="21" width="23" customWidth="1"/>
    <col min="22" max="22" width="17.85546875" customWidth="1"/>
    <col min="23" max="23" width="17.5703125" customWidth="1"/>
    <col min="24" max="24" width="20.7109375" customWidth="1"/>
    <col min="25" max="25" width="16.85546875" bestFit="1" customWidth="1"/>
    <col min="26" max="26" width="24.7109375" customWidth="1"/>
    <col min="27" max="27" width="20" customWidth="1"/>
    <col min="28" max="28" width="19.7109375" customWidth="1"/>
    <col min="29" max="29" width="14.28515625" customWidth="1"/>
    <col min="30" max="30" width="19" customWidth="1"/>
    <col min="31" max="31" width="14" customWidth="1"/>
    <col min="32" max="32" width="20.140625" customWidth="1"/>
    <col min="33" max="33" width="14" customWidth="1"/>
    <col min="34" max="34" width="25" customWidth="1"/>
    <col min="35" max="35" width="23.5703125" customWidth="1"/>
    <col min="36" max="36" width="17.28515625" customWidth="1"/>
    <col min="37" max="37" width="64.85546875" customWidth="1"/>
    <col min="38" max="75" width="9.140625" style="3"/>
  </cols>
  <sheetData>
    <row r="1" spans="1:37" s="3" customFormat="1" x14ac:dyDescent="0.25"/>
    <row r="2" spans="1:37" s="3" customFormat="1" ht="33.75" customHeight="1" x14ac:dyDescent="0.25"/>
    <row r="3" spans="1:37" s="3" customFormat="1" ht="18" customHeight="1" x14ac:dyDescent="0.25"/>
    <row r="4" spans="1:37" s="3" customFormat="1" ht="23.25" x14ac:dyDescent="0.35">
      <c r="A4" s="71" t="s">
        <v>32</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row>
    <row r="5" spans="1:37" s="3" customFormat="1" ht="16.5" customHeight="1" x14ac:dyDescent="0.35">
      <c r="A5" s="72" t="s">
        <v>25</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1:37" s="3" customFormat="1" ht="23.25" x14ac:dyDescent="0.35">
      <c r="A6" s="11"/>
      <c r="B6" s="11"/>
      <c r="C6" s="11"/>
      <c r="D6" s="11"/>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s="3" customFormat="1" x14ac:dyDescent="0.25">
      <c r="A7" s="11"/>
      <c r="B7" s="11"/>
      <c r="C7" s="11"/>
      <c r="D7" s="11"/>
    </row>
    <row r="8" spans="1:37" s="3" customFormat="1" ht="15" customHeight="1" x14ac:dyDescent="0.25">
      <c r="B8" s="11"/>
      <c r="C8" s="11"/>
      <c r="D8" s="11"/>
    </row>
    <row r="9" spans="1:37" s="3" customFormat="1" ht="42.75" customHeight="1" x14ac:dyDescent="0.25">
      <c r="A9" s="24" t="s">
        <v>79</v>
      </c>
      <c r="B9" s="24"/>
      <c r="C9" s="11"/>
      <c r="D9" s="11"/>
      <c r="E9" s="11"/>
      <c r="F9" s="11"/>
    </row>
    <row r="10" spans="1:37" s="3" customFormat="1" ht="42.75" customHeight="1" x14ac:dyDescent="0.25">
      <c r="A10" s="21" t="s">
        <v>80</v>
      </c>
      <c r="B10" s="22"/>
      <c r="C10" s="11"/>
      <c r="D10" s="11"/>
      <c r="E10" s="11"/>
      <c r="F10" s="11"/>
    </row>
    <row r="11" spans="1:37" s="3" customFormat="1" x14ac:dyDescent="0.25">
      <c r="A11" s="11" t="s">
        <v>59</v>
      </c>
      <c r="B11" s="11"/>
      <c r="C11" s="11"/>
      <c r="D11" s="11"/>
    </row>
    <row r="12" spans="1:37" x14ac:dyDescent="0.25">
      <c r="A12" s="73">
        <v>1</v>
      </c>
      <c r="B12" s="73"/>
      <c r="C12" s="73"/>
      <c r="D12" s="73"/>
      <c r="E12" s="73"/>
      <c r="F12" s="74"/>
      <c r="G12" s="75">
        <v>2</v>
      </c>
      <c r="H12" s="73"/>
      <c r="I12" s="73"/>
      <c r="J12" s="73"/>
      <c r="K12" s="73"/>
      <c r="L12" s="73"/>
      <c r="M12" s="73"/>
      <c r="N12" s="74"/>
      <c r="O12" s="75">
        <v>3</v>
      </c>
      <c r="P12" s="73"/>
      <c r="Q12" s="73"/>
      <c r="R12" s="7">
        <v>4</v>
      </c>
      <c r="S12" s="7">
        <v>5</v>
      </c>
      <c r="T12" s="75">
        <v>6</v>
      </c>
      <c r="U12" s="73"/>
      <c r="V12" s="73"/>
      <c r="W12" s="73"/>
      <c r="X12" s="73"/>
      <c r="Y12" s="74"/>
      <c r="Z12" s="75">
        <v>7</v>
      </c>
      <c r="AA12" s="73"/>
      <c r="AB12" s="73"/>
      <c r="AC12" s="73"/>
      <c r="AD12" s="73"/>
      <c r="AE12" s="73"/>
      <c r="AF12" s="73"/>
      <c r="AG12" s="74"/>
      <c r="AH12" s="1">
        <v>8</v>
      </c>
      <c r="AI12" s="1">
        <v>9</v>
      </c>
      <c r="AJ12" s="1">
        <v>10</v>
      </c>
      <c r="AK12" s="2">
        <v>11</v>
      </c>
    </row>
    <row r="13" spans="1:37" ht="36.950000000000003" customHeight="1" x14ac:dyDescent="0.25">
      <c r="A13" s="82" t="s">
        <v>41</v>
      </c>
      <c r="B13" s="92"/>
      <c r="C13" s="92"/>
      <c r="D13" s="92"/>
      <c r="E13" s="92"/>
      <c r="F13" s="89"/>
      <c r="G13" s="79" t="s">
        <v>28</v>
      </c>
      <c r="H13" s="80"/>
      <c r="I13" s="80"/>
      <c r="J13" s="80"/>
      <c r="K13" s="80"/>
      <c r="L13" s="80"/>
      <c r="M13" s="80"/>
      <c r="N13" s="81"/>
      <c r="O13" s="79" t="s">
        <v>42</v>
      </c>
      <c r="P13" s="80"/>
      <c r="Q13" s="81"/>
      <c r="R13" s="82" t="s">
        <v>24</v>
      </c>
      <c r="S13" s="76" t="s">
        <v>31</v>
      </c>
      <c r="T13" s="79" t="s">
        <v>30</v>
      </c>
      <c r="U13" s="80"/>
      <c r="V13" s="80"/>
      <c r="W13" s="80"/>
      <c r="X13" s="80"/>
      <c r="Y13" s="81"/>
      <c r="Z13" s="85" t="s">
        <v>23</v>
      </c>
      <c r="AA13" s="85"/>
      <c r="AB13" s="85"/>
      <c r="AC13" s="85"/>
      <c r="AD13" s="85"/>
      <c r="AE13" s="85"/>
      <c r="AF13" s="85"/>
      <c r="AG13" s="85"/>
      <c r="AH13" s="76" t="s">
        <v>1</v>
      </c>
      <c r="AI13" s="76" t="s">
        <v>13</v>
      </c>
      <c r="AJ13" s="76" t="s">
        <v>2</v>
      </c>
      <c r="AK13" s="77" t="s">
        <v>3</v>
      </c>
    </row>
    <row r="14" spans="1:37" ht="21" customHeight="1" x14ac:dyDescent="0.25">
      <c r="A14" s="86"/>
      <c r="B14" s="87"/>
      <c r="C14" s="87"/>
      <c r="D14" s="87"/>
      <c r="E14" s="87"/>
      <c r="F14" s="88"/>
      <c r="G14" s="77" t="s">
        <v>44</v>
      </c>
      <c r="H14" s="77" t="s">
        <v>6</v>
      </c>
      <c r="I14" s="86" t="s">
        <v>14</v>
      </c>
      <c r="J14" s="88"/>
      <c r="K14" s="86" t="s">
        <v>0</v>
      </c>
      <c r="L14" s="87"/>
      <c r="M14" s="87"/>
      <c r="N14" s="88"/>
      <c r="O14" s="76" t="s">
        <v>38</v>
      </c>
      <c r="P14" s="76" t="s">
        <v>39</v>
      </c>
      <c r="Q14" s="76" t="s">
        <v>40</v>
      </c>
      <c r="R14" s="83"/>
      <c r="S14" s="77"/>
      <c r="T14" s="76" t="s">
        <v>78</v>
      </c>
      <c r="U14" s="84" t="s">
        <v>4</v>
      </c>
      <c r="V14" s="79" t="s">
        <v>12</v>
      </c>
      <c r="W14" s="80"/>
      <c r="X14" s="80"/>
      <c r="Y14" s="81"/>
      <c r="Z14" s="15" t="s">
        <v>29</v>
      </c>
      <c r="AA14" s="15" t="s">
        <v>43</v>
      </c>
      <c r="AB14" s="15" t="s">
        <v>29</v>
      </c>
      <c r="AC14" s="15" t="s">
        <v>43</v>
      </c>
      <c r="AD14" s="15" t="s">
        <v>29</v>
      </c>
      <c r="AE14" s="15" t="s">
        <v>43</v>
      </c>
      <c r="AF14" s="15" t="s">
        <v>29</v>
      </c>
      <c r="AG14" s="15" t="s">
        <v>43</v>
      </c>
      <c r="AH14" s="77"/>
      <c r="AI14" s="77"/>
      <c r="AJ14" s="77"/>
      <c r="AK14" s="77"/>
    </row>
    <row r="15" spans="1:37" ht="22.5" customHeight="1" x14ac:dyDescent="0.25">
      <c r="A15" s="76" t="s">
        <v>35</v>
      </c>
      <c r="B15" s="76" t="s">
        <v>37</v>
      </c>
      <c r="C15" s="76" t="s">
        <v>36</v>
      </c>
      <c r="D15" s="76" t="s">
        <v>6</v>
      </c>
      <c r="E15" s="8" t="s">
        <v>26</v>
      </c>
      <c r="F15" s="8" t="s">
        <v>27</v>
      </c>
      <c r="G15" s="77"/>
      <c r="H15" s="77"/>
      <c r="I15" s="84" t="s">
        <v>33</v>
      </c>
      <c r="J15" s="84" t="s">
        <v>7</v>
      </c>
      <c r="K15" s="84" t="s">
        <v>5</v>
      </c>
      <c r="L15" s="84"/>
      <c r="M15" s="84"/>
      <c r="N15" s="84"/>
      <c r="O15" s="77"/>
      <c r="P15" s="77"/>
      <c r="Q15" s="77"/>
      <c r="R15" s="83"/>
      <c r="S15" s="77"/>
      <c r="T15" s="77"/>
      <c r="U15" s="84"/>
      <c r="V15" s="84" t="s">
        <v>8</v>
      </c>
      <c r="W15" s="84" t="s">
        <v>9</v>
      </c>
      <c r="X15" s="84" t="s">
        <v>10</v>
      </c>
      <c r="Y15" s="84" t="s">
        <v>11</v>
      </c>
      <c r="Z15" s="82">
        <v>2021</v>
      </c>
      <c r="AA15" s="89"/>
      <c r="AB15" s="82">
        <v>2022</v>
      </c>
      <c r="AC15" s="89"/>
      <c r="AD15" s="82">
        <v>2023</v>
      </c>
      <c r="AE15" s="89"/>
      <c r="AF15" s="82">
        <v>2024</v>
      </c>
      <c r="AG15" s="89"/>
      <c r="AH15" s="77"/>
      <c r="AI15" s="77"/>
      <c r="AJ15" s="77"/>
      <c r="AK15" s="77"/>
    </row>
    <row r="16" spans="1:37" x14ac:dyDescent="0.25">
      <c r="A16" s="77"/>
      <c r="B16" s="78"/>
      <c r="C16" s="77"/>
      <c r="D16" s="77"/>
      <c r="E16" s="9">
        <v>2019</v>
      </c>
      <c r="F16" s="9">
        <v>2024</v>
      </c>
      <c r="G16" s="77"/>
      <c r="H16" s="77"/>
      <c r="I16" s="76"/>
      <c r="J16" s="76"/>
      <c r="K16" s="9">
        <v>2021</v>
      </c>
      <c r="L16" s="9">
        <v>2022</v>
      </c>
      <c r="M16" s="9">
        <v>2023</v>
      </c>
      <c r="N16" s="9">
        <v>2024</v>
      </c>
      <c r="O16" s="78"/>
      <c r="P16" s="78"/>
      <c r="Q16" s="78"/>
      <c r="R16" s="83"/>
      <c r="S16" s="77"/>
      <c r="T16" s="77"/>
      <c r="U16" s="76"/>
      <c r="V16" s="76"/>
      <c r="W16" s="76"/>
      <c r="X16" s="76"/>
      <c r="Y16" s="76"/>
      <c r="Z16" s="90"/>
      <c r="AA16" s="91"/>
      <c r="AB16" s="90"/>
      <c r="AC16" s="91"/>
      <c r="AD16" s="90"/>
      <c r="AE16" s="91"/>
      <c r="AF16" s="90"/>
      <c r="AG16" s="91"/>
      <c r="AH16" s="77"/>
      <c r="AI16" s="77"/>
      <c r="AJ16" s="77"/>
      <c r="AK16" s="77"/>
    </row>
    <row r="17" spans="1:75" ht="234.75" customHeight="1" x14ac:dyDescent="0.25">
      <c r="A17" s="29" t="s">
        <v>46</v>
      </c>
      <c r="B17" s="29" t="s">
        <v>81</v>
      </c>
      <c r="C17" s="29" t="s">
        <v>82</v>
      </c>
      <c r="D17" s="20" t="s">
        <v>113</v>
      </c>
      <c r="E17" s="30">
        <v>92.24</v>
      </c>
      <c r="F17" s="30">
        <v>100</v>
      </c>
      <c r="G17" s="28" t="s">
        <v>87</v>
      </c>
      <c r="H17" s="29" t="s">
        <v>114</v>
      </c>
      <c r="I17" s="31">
        <v>2019</v>
      </c>
      <c r="J17" s="32">
        <v>0.55000000000000004</v>
      </c>
      <c r="K17" s="32">
        <v>0.56200000000000006</v>
      </c>
      <c r="L17" s="32">
        <v>0.65920000000000001</v>
      </c>
      <c r="M17" s="32">
        <v>0.69010000000000005</v>
      </c>
      <c r="N17" s="32">
        <v>0.77459999999999996</v>
      </c>
      <c r="O17" s="28" t="s">
        <v>47</v>
      </c>
      <c r="P17" s="28" t="s">
        <v>48</v>
      </c>
      <c r="Q17" s="33" t="s">
        <v>148</v>
      </c>
      <c r="R17" s="28" t="s">
        <v>83</v>
      </c>
      <c r="S17" s="31" t="s">
        <v>50</v>
      </c>
      <c r="T17" s="28" t="s">
        <v>183</v>
      </c>
      <c r="U17" s="28" t="s">
        <v>115</v>
      </c>
      <c r="V17" s="34">
        <v>3240</v>
      </c>
      <c r="W17" s="34">
        <v>26366</v>
      </c>
      <c r="X17" s="34">
        <v>8386</v>
      </c>
      <c r="Y17" s="34">
        <f>3300+4223+18682+1240+200+6356+1772</f>
        <v>35773</v>
      </c>
      <c r="Z17" s="35">
        <v>90000000</v>
      </c>
      <c r="AA17" s="36" t="s">
        <v>51</v>
      </c>
      <c r="AB17" s="35">
        <v>150300000</v>
      </c>
      <c r="AC17" s="36" t="s">
        <v>51</v>
      </c>
      <c r="AD17" s="35">
        <v>88400921</v>
      </c>
      <c r="AE17" s="36" t="s">
        <v>51</v>
      </c>
      <c r="AF17" s="35">
        <f>114924752-11438005</f>
        <v>103486747</v>
      </c>
      <c r="AG17" s="36" t="s">
        <v>51</v>
      </c>
      <c r="AH17" s="29" t="s">
        <v>93</v>
      </c>
      <c r="AI17" s="29" t="s">
        <v>53</v>
      </c>
      <c r="AJ17" s="29" t="s">
        <v>94</v>
      </c>
      <c r="AK17" s="37" t="s">
        <v>116</v>
      </c>
    </row>
    <row r="18" spans="1:75" s="19" customFormat="1" ht="90" x14ac:dyDescent="0.25">
      <c r="A18" s="29" t="s">
        <v>46</v>
      </c>
      <c r="B18" s="29" t="s">
        <v>81</v>
      </c>
      <c r="C18" s="29" t="s">
        <v>82</v>
      </c>
      <c r="D18" s="20" t="s">
        <v>95</v>
      </c>
      <c r="E18" s="28">
        <v>63</v>
      </c>
      <c r="F18" s="28">
        <v>81.900000000000006</v>
      </c>
      <c r="G18" s="29" t="s">
        <v>96</v>
      </c>
      <c r="H18" s="29" t="s">
        <v>97</v>
      </c>
      <c r="I18" s="31">
        <v>2019</v>
      </c>
      <c r="J18" s="38">
        <v>0.875</v>
      </c>
      <c r="K18" s="39" t="s">
        <v>108</v>
      </c>
      <c r="L18" s="38">
        <v>0.94499999999999995</v>
      </c>
      <c r="M18" s="40">
        <v>0.95</v>
      </c>
      <c r="N18" s="40">
        <v>0.96</v>
      </c>
      <c r="O18" s="29" t="s">
        <v>47</v>
      </c>
      <c r="P18" s="29" t="s">
        <v>48</v>
      </c>
      <c r="Q18" s="29" t="s">
        <v>109</v>
      </c>
      <c r="R18" s="29" t="s">
        <v>83</v>
      </c>
      <c r="S18" s="31" t="s">
        <v>50</v>
      </c>
      <c r="T18" s="33" t="s">
        <v>56</v>
      </c>
      <c r="U18" s="28" t="s">
        <v>170</v>
      </c>
      <c r="V18" s="41">
        <v>68117760</v>
      </c>
      <c r="W18" s="41">
        <v>69379200</v>
      </c>
      <c r="X18" s="41">
        <v>72848160</v>
      </c>
      <c r="Y18" s="41">
        <v>76001760</v>
      </c>
      <c r="Z18" s="41">
        <f>2734508+16276093</f>
        <v>19010601</v>
      </c>
      <c r="AA18" s="36" t="s">
        <v>55</v>
      </c>
      <c r="AB18" s="42">
        <v>89481370</v>
      </c>
      <c r="AC18" s="36" t="s">
        <v>51</v>
      </c>
      <c r="AD18" s="43">
        <v>88400921</v>
      </c>
      <c r="AE18" s="36" t="s">
        <v>51</v>
      </c>
      <c r="AF18" s="43">
        <f>114924752-41520420</f>
        <v>73404332</v>
      </c>
      <c r="AG18" s="36" t="s">
        <v>51</v>
      </c>
      <c r="AH18" s="29" t="s">
        <v>98</v>
      </c>
      <c r="AI18" s="29" t="s">
        <v>57</v>
      </c>
      <c r="AJ18" s="29" t="s">
        <v>99</v>
      </c>
      <c r="AK18" s="29" t="s">
        <v>111</v>
      </c>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row>
    <row r="19" spans="1:75" ht="240" customHeight="1" x14ac:dyDescent="0.25">
      <c r="A19" s="65" t="s">
        <v>46</v>
      </c>
      <c r="B19" s="65" t="s">
        <v>81</v>
      </c>
      <c r="C19" s="70" t="s">
        <v>85</v>
      </c>
      <c r="D19" s="70" t="s">
        <v>86</v>
      </c>
      <c r="E19" s="65">
        <v>62.64</v>
      </c>
      <c r="F19" s="65">
        <v>80.09</v>
      </c>
      <c r="G19" s="65" t="s">
        <v>106</v>
      </c>
      <c r="H19" s="65" t="s">
        <v>107</v>
      </c>
      <c r="I19" s="65">
        <v>2019</v>
      </c>
      <c r="J19" s="68">
        <v>0.16819999999999999</v>
      </c>
      <c r="K19" s="67">
        <v>0.1545</v>
      </c>
      <c r="L19" s="67">
        <v>0.15759999999999999</v>
      </c>
      <c r="M19" s="67">
        <v>0.16070000000000001</v>
      </c>
      <c r="N19" s="67">
        <v>0.16389999999999999</v>
      </c>
      <c r="O19" s="65" t="s">
        <v>47</v>
      </c>
      <c r="P19" s="63" t="s">
        <v>48</v>
      </c>
      <c r="Q19" s="65" t="s">
        <v>49</v>
      </c>
      <c r="R19" s="65" t="s">
        <v>83</v>
      </c>
      <c r="S19" s="66" t="s">
        <v>50</v>
      </c>
      <c r="T19" s="29" t="s">
        <v>149</v>
      </c>
      <c r="U19" s="28" t="s">
        <v>180</v>
      </c>
      <c r="V19" s="49">
        <v>500</v>
      </c>
      <c r="W19" s="49">
        <v>500</v>
      </c>
      <c r="X19" s="49">
        <v>500</v>
      </c>
      <c r="Y19" s="49">
        <v>500</v>
      </c>
      <c r="Z19" s="59">
        <v>1400000</v>
      </c>
      <c r="AA19" s="36" t="s">
        <v>55</v>
      </c>
      <c r="AB19" s="53">
        <v>1400000</v>
      </c>
      <c r="AC19" s="36" t="s">
        <v>51</v>
      </c>
      <c r="AD19" s="53">
        <v>1400000</v>
      </c>
      <c r="AE19" s="36" t="s">
        <v>51</v>
      </c>
      <c r="AF19" s="53">
        <v>1400000</v>
      </c>
      <c r="AG19" s="36" t="s">
        <v>51</v>
      </c>
      <c r="AH19" s="65" t="s">
        <v>52</v>
      </c>
      <c r="AI19" s="65" t="s">
        <v>57</v>
      </c>
      <c r="AJ19" s="65" t="s">
        <v>58</v>
      </c>
      <c r="AK19" s="29" t="s">
        <v>151</v>
      </c>
    </row>
    <row r="20" spans="1:75" ht="150" x14ac:dyDescent="0.25">
      <c r="A20" s="65"/>
      <c r="B20" s="65"/>
      <c r="C20" s="70"/>
      <c r="D20" s="70"/>
      <c r="E20" s="65"/>
      <c r="F20" s="65"/>
      <c r="G20" s="65"/>
      <c r="H20" s="65"/>
      <c r="I20" s="65"/>
      <c r="J20" s="68"/>
      <c r="K20" s="67"/>
      <c r="L20" s="67"/>
      <c r="M20" s="67"/>
      <c r="N20" s="67"/>
      <c r="O20" s="65"/>
      <c r="P20" s="64"/>
      <c r="Q20" s="65"/>
      <c r="R20" s="65"/>
      <c r="S20" s="66"/>
      <c r="T20" s="28" t="s">
        <v>150</v>
      </c>
      <c r="U20" s="28" t="s">
        <v>180</v>
      </c>
      <c r="V20" s="31">
        <v>20</v>
      </c>
      <c r="W20" s="31">
        <v>20</v>
      </c>
      <c r="X20" s="31">
        <v>20</v>
      </c>
      <c r="Y20" s="28">
        <v>20</v>
      </c>
      <c r="Z20" s="54">
        <v>1160180</v>
      </c>
      <c r="AA20" s="36" t="s">
        <v>55</v>
      </c>
      <c r="AB20" s="54">
        <v>1160180</v>
      </c>
      <c r="AC20" s="36" t="s">
        <v>51</v>
      </c>
      <c r="AD20" s="54">
        <v>1160180</v>
      </c>
      <c r="AE20" s="36" t="s">
        <v>51</v>
      </c>
      <c r="AF20" s="54">
        <v>1160180</v>
      </c>
      <c r="AG20" s="36" t="s">
        <v>51</v>
      </c>
      <c r="AH20" s="65"/>
      <c r="AI20" s="65"/>
      <c r="AJ20" s="65"/>
      <c r="AK20" s="28" t="s">
        <v>152</v>
      </c>
    </row>
    <row r="21" spans="1:75" ht="115.15" customHeight="1" x14ac:dyDescent="0.25">
      <c r="A21" s="65" t="s">
        <v>156</v>
      </c>
      <c r="B21" s="65" t="s">
        <v>159</v>
      </c>
      <c r="C21" s="65" t="s">
        <v>157</v>
      </c>
      <c r="D21" s="65" t="s">
        <v>158</v>
      </c>
      <c r="E21" s="65">
        <v>70.81</v>
      </c>
      <c r="F21" s="69">
        <v>82.590283314116306</v>
      </c>
      <c r="G21" s="65" t="s">
        <v>181</v>
      </c>
      <c r="H21" s="65" t="s">
        <v>182</v>
      </c>
      <c r="I21" s="65">
        <v>2019</v>
      </c>
      <c r="J21" s="68">
        <v>0.67100000000000004</v>
      </c>
      <c r="K21" s="67">
        <v>0.7046</v>
      </c>
      <c r="L21" s="67">
        <v>0.72570000000000001</v>
      </c>
      <c r="M21" s="67">
        <v>0.74380000000000002</v>
      </c>
      <c r="N21" s="67">
        <v>0.7661</v>
      </c>
      <c r="O21" s="63" t="s">
        <v>47</v>
      </c>
      <c r="P21" s="65" t="s">
        <v>48</v>
      </c>
      <c r="Q21" s="65" t="s">
        <v>174</v>
      </c>
      <c r="R21" s="65" t="s">
        <v>83</v>
      </c>
      <c r="S21" s="66" t="s">
        <v>50</v>
      </c>
      <c r="T21" s="65" t="s">
        <v>162</v>
      </c>
      <c r="U21" s="28" t="s">
        <v>163</v>
      </c>
      <c r="V21" s="35">
        <v>45900</v>
      </c>
      <c r="W21" s="35">
        <v>45990</v>
      </c>
      <c r="X21" s="35">
        <v>46055</v>
      </c>
      <c r="Y21" s="30">
        <v>46125</v>
      </c>
      <c r="Z21" s="54">
        <f>V21*800</f>
        <v>36720000</v>
      </c>
      <c r="AA21" s="62" t="s">
        <v>55</v>
      </c>
      <c r="AB21" s="61">
        <f>W21*800</f>
        <v>36792000</v>
      </c>
      <c r="AC21" s="62" t="s">
        <v>51</v>
      </c>
      <c r="AD21" s="61">
        <f>X21*800</f>
        <v>36844000</v>
      </c>
      <c r="AE21" s="62" t="s">
        <v>51</v>
      </c>
      <c r="AF21" s="61">
        <f>Y21*800</f>
        <v>36900000</v>
      </c>
      <c r="AG21" s="62" t="s">
        <v>51</v>
      </c>
      <c r="AH21" s="62" t="s">
        <v>171</v>
      </c>
      <c r="AI21" s="62" t="s">
        <v>172</v>
      </c>
      <c r="AJ21" s="62" t="s">
        <v>173</v>
      </c>
      <c r="AK21" s="60"/>
    </row>
    <row r="22" spans="1:75" s="3" customFormat="1" ht="30" x14ac:dyDescent="0.25">
      <c r="A22" s="65"/>
      <c r="B22" s="65"/>
      <c r="C22" s="65"/>
      <c r="D22" s="65"/>
      <c r="E22" s="65"/>
      <c r="F22" s="69"/>
      <c r="G22" s="65"/>
      <c r="H22" s="65"/>
      <c r="I22" s="65"/>
      <c r="J22" s="68"/>
      <c r="K22" s="67"/>
      <c r="L22" s="67"/>
      <c r="M22" s="67"/>
      <c r="N22" s="67"/>
      <c r="O22" s="64"/>
      <c r="P22" s="65"/>
      <c r="Q22" s="65"/>
      <c r="R22" s="65"/>
      <c r="S22" s="66"/>
      <c r="T22" s="65"/>
      <c r="U22" s="51" t="s">
        <v>164</v>
      </c>
      <c r="V22" s="35">
        <v>90</v>
      </c>
      <c r="W22" s="35">
        <v>65</v>
      </c>
      <c r="X22" s="35">
        <v>70</v>
      </c>
      <c r="Y22" s="35">
        <v>80</v>
      </c>
      <c r="Z22" s="52"/>
      <c r="AA22" s="62"/>
      <c r="AB22" s="61"/>
      <c r="AC22" s="62"/>
      <c r="AD22" s="61"/>
      <c r="AE22" s="62"/>
      <c r="AF22" s="61"/>
      <c r="AG22" s="62"/>
      <c r="AH22" s="62"/>
      <c r="AI22" s="62"/>
      <c r="AJ22" s="62"/>
      <c r="AK22" s="60"/>
    </row>
    <row r="23" spans="1:75" s="3" customFormat="1" x14ac:dyDescent="0.25">
      <c r="A23" s="3" t="s">
        <v>34</v>
      </c>
      <c r="B23" s="12"/>
      <c r="C23" s="12"/>
      <c r="D23" s="12"/>
      <c r="E23" s="12"/>
      <c r="F23" s="12"/>
      <c r="G23" s="12"/>
      <c r="H23" s="12"/>
      <c r="I23" s="12"/>
      <c r="J23" s="12"/>
      <c r="K23" s="13"/>
      <c r="L23" s="13"/>
      <c r="M23" s="13"/>
      <c r="N23" s="13"/>
      <c r="O23" s="13"/>
      <c r="P23" s="13"/>
      <c r="Q23" s="13"/>
      <c r="R23" s="13"/>
      <c r="S23" s="13"/>
    </row>
    <row r="24" spans="1:75" s="3" customFormat="1" x14ac:dyDescent="0.25">
      <c r="A24" s="12"/>
      <c r="B24" s="14"/>
      <c r="C24" s="14"/>
      <c r="D24" s="14"/>
      <c r="E24" s="14"/>
      <c r="F24" s="14"/>
      <c r="G24" s="14"/>
      <c r="H24" s="14"/>
      <c r="I24" s="17"/>
      <c r="J24" s="17"/>
      <c r="K24" s="17"/>
      <c r="L24" s="17"/>
      <c r="M24" s="14"/>
      <c r="N24" s="14"/>
      <c r="O24" s="14"/>
      <c r="P24" s="14"/>
      <c r="Q24" s="14"/>
      <c r="R24" s="14"/>
      <c r="S24" s="14"/>
    </row>
    <row r="25" spans="1:75" s="3" customFormat="1" x14ac:dyDescent="0.25">
      <c r="A25" s="14"/>
    </row>
    <row r="26" spans="1:75" s="3" customFormat="1" x14ac:dyDescent="0.25"/>
    <row r="27" spans="1:75" s="3" customFormat="1" x14ac:dyDescent="0.25"/>
    <row r="28" spans="1:75" s="3" customFormat="1" x14ac:dyDescent="0.25"/>
    <row r="29" spans="1:75" s="3" customFormat="1" x14ac:dyDescent="0.25"/>
    <row r="30" spans="1:75" s="3" customFormat="1" x14ac:dyDescent="0.25"/>
    <row r="31" spans="1:75" s="3" customFormat="1" x14ac:dyDescent="0.25"/>
    <row r="32" spans="1:75"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pans="1:1" s="3" customFormat="1" x14ac:dyDescent="0.25"/>
    <row r="146" spans="1:1" s="3" customFormat="1" x14ac:dyDescent="0.25"/>
    <row r="147" spans="1:1" x14ac:dyDescent="0.25">
      <c r="A147" s="3"/>
    </row>
  </sheetData>
  <mergeCells count="96">
    <mergeCell ref="AH13:AH16"/>
    <mergeCell ref="A13:F14"/>
    <mergeCell ref="V15:V16"/>
    <mergeCell ref="T14:T16"/>
    <mergeCell ref="W15:W16"/>
    <mergeCell ref="X15:X16"/>
    <mergeCell ref="Y15:Y16"/>
    <mergeCell ref="O13:Q13"/>
    <mergeCell ref="O14:O16"/>
    <mergeCell ref="H14:H16"/>
    <mergeCell ref="I14:J14"/>
    <mergeCell ref="D15:D16"/>
    <mergeCell ref="P14:P16"/>
    <mergeCell ref="A15:A16"/>
    <mergeCell ref="I15:I16"/>
    <mergeCell ref="J15:J16"/>
    <mergeCell ref="U14:U16"/>
    <mergeCell ref="G12:N12"/>
    <mergeCell ref="Q14:Q16"/>
    <mergeCell ref="Z13:AG13"/>
    <mergeCell ref="V14:Y14"/>
    <mergeCell ref="K14:N14"/>
    <mergeCell ref="AF15:AG16"/>
    <mergeCell ref="K15:N15"/>
    <mergeCell ref="G14:G16"/>
    <mergeCell ref="Z15:AA16"/>
    <mergeCell ref="AB15:AC16"/>
    <mergeCell ref="AD15:AE16"/>
    <mergeCell ref="S19:S20"/>
    <mergeCell ref="A4:AK4"/>
    <mergeCell ref="A5:AK5"/>
    <mergeCell ref="A12:F12"/>
    <mergeCell ref="T12:Y12"/>
    <mergeCell ref="C15:C16"/>
    <mergeCell ref="B15:B16"/>
    <mergeCell ref="O12:Q12"/>
    <mergeCell ref="AI13:AI16"/>
    <mergeCell ref="AJ13:AJ16"/>
    <mergeCell ref="AK13:AK16"/>
    <mergeCell ref="Z12:AG12"/>
    <mergeCell ref="G13:N13"/>
    <mergeCell ref="T13:Y13"/>
    <mergeCell ref="R13:R16"/>
    <mergeCell ref="S13:S16"/>
    <mergeCell ref="I19:I20"/>
    <mergeCell ref="O19:O20"/>
    <mergeCell ref="Q19:Q20"/>
    <mergeCell ref="R19:R20"/>
    <mergeCell ref="P19:P20"/>
    <mergeCell ref="B19:B20"/>
    <mergeCell ref="A19:A20"/>
    <mergeCell ref="K19:K20"/>
    <mergeCell ref="AJ19:AJ20"/>
    <mergeCell ref="AI19:AI20"/>
    <mergeCell ref="AH19:AH20"/>
    <mergeCell ref="G19:G20"/>
    <mergeCell ref="F19:F20"/>
    <mergeCell ref="E19:E20"/>
    <mergeCell ref="D19:D20"/>
    <mergeCell ref="C19:C20"/>
    <mergeCell ref="N19:N20"/>
    <mergeCell ref="M19:M20"/>
    <mergeCell ref="L19:L20"/>
    <mergeCell ref="J19:J20"/>
    <mergeCell ref="H19:H20"/>
    <mergeCell ref="A21:A22"/>
    <mergeCell ref="B21:B22"/>
    <mergeCell ref="N21:N22"/>
    <mergeCell ref="M21:M22"/>
    <mergeCell ref="L21:L22"/>
    <mergeCell ref="K21:K22"/>
    <mergeCell ref="J21:J22"/>
    <mergeCell ref="I21:I22"/>
    <mergeCell ref="H21:H22"/>
    <mergeCell ref="G21:G22"/>
    <mergeCell ref="F21:F22"/>
    <mergeCell ref="E21:E22"/>
    <mergeCell ref="D21:D22"/>
    <mergeCell ref="C21:C22"/>
    <mergeCell ref="O21:O22"/>
    <mergeCell ref="P21:P22"/>
    <mergeCell ref="T21:T22"/>
    <mergeCell ref="S21:S22"/>
    <mergeCell ref="R21:R22"/>
    <mergeCell ref="Q21:Q22"/>
    <mergeCell ref="AC21:AC22"/>
    <mergeCell ref="AB21:AB22"/>
    <mergeCell ref="AA21:AA22"/>
    <mergeCell ref="AD21:AD22"/>
    <mergeCell ref="AE21:AE22"/>
    <mergeCell ref="AK21:AK22"/>
    <mergeCell ref="AF21:AF22"/>
    <mergeCell ref="AG21:AG22"/>
    <mergeCell ref="AH21:AH22"/>
    <mergeCell ref="AI21:AI22"/>
    <mergeCell ref="AJ21:AJ22"/>
  </mergeCells>
  <pageMargins left="0.7" right="0.7" top="0.75" bottom="0.75" header="0.3" footer="0.3"/>
  <pageSetup paperSize="5"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EBDB-C52F-45E1-923E-CD1B16FD37FD}">
  <dimension ref="A1:BW144"/>
  <sheetViews>
    <sheetView topLeftCell="O1" zoomScale="80" zoomScaleNormal="70" workbookViewId="0">
      <selection activeCell="Z17" sqref="Z17"/>
    </sheetView>
  </sheetViews>
  <sheetFormatPr baseColWidth="10" defaultColWidth="9.140625" defaultRowHeight="15" x14ac:dyDescent="0.25"/>
  <cols>
    <col min="1" max="1" width="18.42578125" customWidth="1"/>
    <col min="2" max="2" width="14.85546875" customWidth="1"/>
    <col min="3" max="3" width="20.28515625" customWidth="1"/>
    <col min="4" max="4" width="23.7109375" customWidth="1"/>
    <col min="5" max="5" width="14.85546875" customWidth="1"/>
    <col min="6" max="6" width="13.7109375" customWidth="1"/>
    <col min="7" max="7" width="21" customWidth="1"/>
    <col min="8" max="8" width="27.5703125" customWidth="1"/>
    <col min="9" max="9" width="17.28515625" customWidth="1"/>
    <col min="10" max="10" width="17.140625" customWidth="1"/>
    <col min="11" max="11" width="14.85546875" customWidth="1"/>
    <col min="12" max="12" width="13.7109375" customWidth="1"/>
    <col min="13" max="14" width="15.28515625" customWidth="1"/>
    <col min="15" max="15" width="22" customWidth="1"/>
    <col min="16" max="16" width="24.85546875" customWidth="1"/>
    <col min="17" max="17" width="35" customWidth="1"/>
    <col min="18" max="18" width="34.42578125" customWidth="1"/>
    <col min="19" max="19" width="19.42578125" customWidth="1"/>
    <col min="20" max="20" width="19.85546875" customWidth="1"/>
    <col min="21" max="21" width="23" customWidth="1"/>
    <col min="22" max="22" width="17.85546875" customWidth="1"/>
    <col min="23" max="23" width="17.5703125" customWidth="1"/>
    <col min="24" max="24" width="17" customWidth="1"/>
    <col min="25" max="25" width="16.85546875" bestFit="1" customWidth="1"/>
    <col min="26" max="26" width="24.7109375" customWidth="1"/>
    <col min="27" max="27" width="20" customWidth="1"/>
    <col min="28" max="28" width="19.7109375" customWidth="1"/>
    <col min="29" max="29" width="14.28515625" customWidth="1"/>
    <col min="30" max="30" width="19" customWidth="1"/>
    <col min="31" max="31" width="14" customWidth="1"/>
    <col min="32" max="32" width="20.140625" customWidth="1"/>
    <col min="33" max="33" width="14" customWidth="1"/>
    <col min="34" max="34" width="25" customWidth="1"/>
    <col min="35" max="35" width="23.5703125" customWidth="1"/>
    <col min="36" max="36" width="17.28515625" customWidth="1"/>
    <col min="37" max="37" width="64.85546875" customWidth="1"/>
    <col min="38" max="75" width="9.140625" style="3"/>
  </cols>
  <sheetData>
    <row r="1" spans="1:37" s="3" customFormat="1" x14ac:dyDescent="0.25"/>
    <row r="2" spans="1:37" s="3" customFormat="1" ht="33.75" customHeight="1" x14ac:dyDescent="0.25"/>
    <row r="3" spans="1:37" s="3" customFormat="1" ht="18" customHeight="1" x14ac:dyDescent="0.25"/>
    <row r="4" spans="1:37" s="3" customFormat="1" ht="23.25" x14ac:dyDescent="0.35">
      <c r="A4" s="71" t="s">
        <v>32</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row>
    <row r="5" spans="1:37" s="3" customFormat="1" ht="16.5" customHeight="1" x14ac:dyDescent="0.35">
      <c r="A5" s="72" t="s">
        <v>25</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1:37" s="3" customFormat="1" ht="23.25" x14ac:dyDescent="0.35">
      <c r="A6" s="11"/>
      <c r="B6" s="11"/>
      <c r="C6" s="11"/>
      <c r="D6" s="11"/>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s="3" customFormat="1" x14ac:dyDescent="0.25">
      <c r="A7" s="11"/>
      <c r="B7" s="11"/>
      <c r="C7" s="11"/>
      <c r="D7" s="11"/>
    </row>
    <row r="8" spans="1:37" s="3" customFormat="1" ht="15" customHeight="1" x14ac:dyDescent="0.25">
      <c r="B8" s="11"/>
      <c r="C8" s="11"/>
      <c r="D8" s="11"/>
    </row>
    <row r="9" spans="1:37" s="3" customFormat="1" ht="42.75" customHeight="1" x14ac:dyDescent="0.25">
      <c r="A9" s="24" t="s">
        <v>89</v>
      </c>
      <c r="B9" s="24"/>
      <c r="C9" s="11"/>
      <c r="D9" s="11"/>
      <c r="E9" s="11"/>
      <c r="F9" s="11"/>
    </row>
    <row r="10" spans="1:37" s="3" customFormat="1" ht="64.900000000000006" customHeight="1" x14ac:dyDescent="0.25">
      <c r="A10" s="23" t="s">
        <v>90</v>
      </c>
      <c r="B10" s="23"/>
      <c r="C10" s="23"/>
      <c r="D10" s="23"/>
      <c r="E10" s="16"/>
      <c r="F10" s="16"/>
    </row>
    <row r="11" spans="1:37" s="3" customFormat="1" x14ac:dyDescent="0.25">
      <c r="A11" s="11" t="s">
        <v>59</v>
      </c>
      <c r="B11" s="11"/>
      <c r="C11" s="11"/>
      <c r="D11" s="11"/>
    </row>
    <row r="12" spans="1:37" x14ac:dyDescent="0.25">
      <c r="A12" s="73">
        <v>1</v>
      </c>
      <c r="B12" s="73"/>
      <c r="C12" s="73"/>
      <c r="D12" s="73"/>
      <c r="E12" s="73"/>
      <c r="F12" s="74"/>
      <c r="G12" s="75">
        <v>2</v>
      </c>
      <c r="H12" s="73"/>
      <c r="I12" s="73"/>
      <c r="J12" s="73"/>
      <c r="K12" s="73"/>
      <c r="L12" s="73"/>
      <c r="M12" s="73"/>
      <c r="N12" s="74"/>
      <c r="O12" s="75">
        <v>3</v>
      </c>
      <c r="P12" s="73"/>
      <c r="Q12" s="73"/>
      <c r="R12" s="7">
        <v>4</v>
      </c>
      <c r="S12" s="7">
        <v>5</v>
      </c>
      <c r="T12" s="75">
        <v>6</v>
      </c>
      <c r="U12" s="73"/>
      <c r="V12" s="73"/>
      <c r="W12" s="73"/>
      <c r="X12" s="73"/>
      <c r="Y12" s="74"/>
      <c r="Z12" s="75">
        <v>7</v>
      </c>
      <c r="AA12" s="73"/>
      <c r="AB12" s="73"/>
      <c r="AC12" s="73"/>
      <c r="AD12" s="73"/>
      <c r="AE12" s="73"/>
      <c r="AF12" s="73"/>
      <c r="AG12" s="74"/>
      <c r="AH12" s="1">
        <v>8</v>
      </c>
      <c r="AI12" s="1">
        <v>9</v>
      </c>
      <c r="AJ12" s="1">
        <v>10</v>
      </c>
      <c r="AK12" s="2">
        <v>11</v>
      </c>
    </row>
    <row r="13" spans="1:37" ht="36.950000000000003" customHeight="1" x14ac:dyDescent="0.25">
      <c r="A13" s="82" t="s">
        <v>41</v>
      </c>
      <c r="B13" s="92"/>
      <c r="C13" s="92"/>
      <c r="D13" s="92"/>
      <c r="E13" s="92"/>
      <c r="F13" s="89"/>
      <c r="G13" s="79" t="s">
        <v>28</v>
      </c>
      <c r="H13" s="80"/>
      <c r="I13" s="80"/>
      <c r="J13" s="80"/>
      <c r="K13" s="80"/>
      <c r="L13" s="80"/>
      <c r="M13" s="80"/>
      <c r="N13" s="81"/>
      <c r="O13" s="79" t="s">
        <v>42</v>
      </c>
      <c r="P13" s="80"/>
      <c r="Q13" s="81"/>
      <c r="R13" s="82" t="s">
        <v>24</v>
      </c>
      <c r="S13" s="76" t="s">
        <v>31</v>
      </c>
      <c r="T13" s="79" t="s">
        <v>30</v>
      </c>
      <c r="U13" s="80"/>
      <c r="V13" s="80"/>
      <c r="W13" s="80"/>
      <c r="X13" s="80"/>
      <c r="Y13" s="81"/>
      <c r="Z13" s="85" t="s">
        <v>23</v>
      </c>
      <c r="AA13" s="85"/>
      <c r="AB13" s="85"/>
      <c r="AC13" s="85"/>
      <c r="AD13" s="85"/>
      <c r="AE13" s="85"/>
      <c r="AF13" s="85"/>
      <c r="AG13" s="85"/>
      <c r="AH13" s="76" t="s">
        <v>1</v>
      </c>
      <c r="AI13" s="76" t="s">
        <v>13</v>
      </c>
      <c r="AJ13" s="76" t="s">
        <v>2</v>
      </c>
      <c r="AK13" s="77" t="s">
        <v>3</v>
      </c>
    </row>
    <row r="14" spans="1:37" ht="21" customHeight="1" x14ac:dyDescent="0.25">
      <c r="A14" s="86"/>
      <c r="B14" s="87"/>
      <c r="C14" s="87"/>
      <c r="D14" s="87"/>
      <c r="E14" s="87"/>
      <c r="F14" s="88"/>
      <c r="G14" s="77" t="s">
        <v>44</v>
      </c>
      <c r="H14" s="77" t="s">
        <v>6</v>
      </c>
      <c r="I14" s="86" t="s">
        <v>14</v>
      </c>
      <c r="J14" s="88"/>
      <c r="K14" s="86" t="s">
        <v>0</v>
      </c>
      <c r="L14" s="87"/>
      <c r="M14" s="87"/>
      <c r="N14" s="88"/>
      <c r="O14" s="76" t="s">
        <v>38</v>
      </c>
      <c r="P14" s="76" t="s">
        <v>39</v>
      </c>
      <c r="Q14" s="76" t="s">
        <v>40</v>
      </c>
      <c r="R14" s="83"/>
      <c r="S14" s="77"/>
      <c r="T14" s="76" t="s">
        <v>78</v>
      </c>
      <c r="U14" s="84" t="s">
        <v>4</v>
      </c>
      <c r="V14" s="79" t="s">
        <v>12</v>
      </c>
      <c r="W14" s="80"/>
      <c r="X14" s="80"/>
      <c r="Y14" s="81"/>
      <c r="Z14" s="15" t="s">
        <v>29</v>
      </c>
      <c r="AA14" s="15" t="s">
        <v>43</v>
      </c>
      <c r="AB14" s="15" t="s">
        <v>29</v>
      </c>
      <c r="AC14" s="15" t="s">
        <v>43</v>
      </c>
      <c r="AD14" s="15" t="s">
        <v>29</v>
      </c>
      <c r="AE14" s="15" t="s">
        <v>43</v>
      </c>
      <c r="AF14" s="15" t="s">
        <v>29</v>
      </c>
      <c r="AG14" s="15" t="s">
        <v>43</v>
      </c>
      <c r="AH14" s="77"/>
      <c r="AI14" s="77"/>
      <c r="AJ14" s="77"/>
      <c r="AK14" s="77"/>
    </row>
    <row r="15" spans="1:37" ht="22.5" customHeight="1" x14ac:dyDescent="0.25">
      <c r="A15" s="76" t="s">
        <v>35</v>
      </c>
      <c r="B15" s="76" t="s">
        <v>37</v>
      </c>
      <c r="C15" s="76" t="s">
        <v>36</v>
      </c>
      <c r="D15" s="76" t="s">
        <v>6</v>
      </c>
      <c r="E15" s="8" t="s">
        <v>26</v>
      </c>
      <c r="F15" s="8" t="s">
        <v>27</v>
      </c>
      <c r="G15" s="77"/>
      <c r="H15" s="77"/>
      <c r="I15" s="84" t="s">
        <v>33</v>
      </c>
      <c r="J15" s="84" t="s">
        <v>7</v>
      </c>
      <c r="K15" s="84" t="s">
        <v>5</v>
      </c>
      <c r="L15" s="84"/>
      <c r="M15" s="84"/>
      <c r="N15" s="84"/>
      <c r="O15" s="77"/>
      <c r="P15" s="77"/>
      <c r="Q15" s="77"/>
      <c r="R15" s="83"/>
      <c r="S15" s="77"/>
      <c r="T15" s="77"/>
      <c r="U15" s="84"/>
      <c r="V15" s="84" t="s">
        <v>8</v>
      </c>
      <c r="W15" s="84" t="s">
        <v>9</v>
      </c>
      <c r="X15" s="84" t="s">
        <v>10</v>
      </c>
      <c r="Y15" s="84" t="s">
        <v>11</v>
      </c>
      <c r="Z15" s="82">
        <v>2021</v>
      </c>
      <c r="AA15" s="89"/>
      <c r="AB15" s="82">
        <v>2022</v>
      </c>
      <c r="AC15" s="89"/>
      <c r="AD15" s="82">
        <v>2023</v>
      </c>
      <c r="AE15" s="89"/>
      <c r="AF15" s="82">
        <v>2024</v>
      </c>
      <c r="AG15" s="89"/>
      <c r="AH15" s="77"/>
      <c r="AI15" s="77"/>
      <c r="AJ15" s="77"/>
      <c r="AK15" s="77"/>
    </row>
    <row r="16" spans="1:37" x14ac:dyDescent="0.25">
      <c r="A16" s="77"/>
      <c r="B16" s="77"/>
      <c r="C16" s="77"/>
      <c r="D16" s="77"/>
      <c r="E16" s="9">
        <v>2019</v>
      </c>
      <c r="F16" s="9">
        <v>2024</v>
      </c>
      <c r="G16" s="77"/>
      <c r="H16" s="77"/>
      <c r="I16" s="76"/>
      <c r="J16" s="76"/>
      <c r="K16" s="9">
        <v>2021</v>
      </c>
      <c r="L16" s="9">
        <v>2022</v>
      </c>
      <c r="M16" s="9">
        <v>2023</v>
      </c>
      <c r="N16" s="9">
        <v>2024</v>
      </c>
      <c r="O16" s="77"/>
      <c r="P16" s="77"/>
      <c r="Q16" s="77"/>
      <c r="R16" s="83"/>
      <c r="S16" s="77"/>
      <c r="T16" s="77"/>
      <c r="U16" s="76"/>
      <c r="V16" s="76"/>
      <c r="W16" s="76"/>
      <c r="X16" s="76"/>
      <c r="Y16" s="76"/>
      <c r="Z16" s="83"/>
      <c r="AA16" s="97"/>
      <c r="AB16" s="83"/>
      <c r="AC16" s="97"/>
      <c r="AD16" s="83"/>
      <c r="AE16" s="97"/>
      <c r="AF16" s="83"/>
      <c r="AG16" s="97"/>
      <c r="AH16" s="77"/>
      <c r="AI16" s="77"/>
      <c r="AJ16" s="77"/>
      <c r="AK16" s="77"/>
    </row>
    <row r="17" spans="1:37" ht="180" x14ac:dyDescent="0.25">
      <c r="A17" s="29" t="s">
        <v>46</v>
      </c>
      <c r="B17" s="29" t="s">
        <v>91</v>
      </c>
      <c r="C17" s="29" t="s">
        <v>103</v>
      </c>
      <c r="D17" s="20" t="s">
        <v>92</v>
      </c>
      <c r="E17" s="25">
        <v>10.94</v>
      </c>
      <c r="F17" s="25">
        <v>11.38</v>
      </c>
      <c r="G17" s="29" t="s">
        <v>100</v>
      </c>
      <c r="H17" s="29" t="s">
        <v>168</v>
      </c>
      <c r="I17" s="28">
        <v>2019</v>
      </c>
      <c r="J17" s="58">
        <v>168.38</v>
      </c>
      <c r="K17" s="25">
        <v>0.22</v>
      </c>
      <c r="L17" s="50">
        <v>2.5999999999999999E-3</v>
      </c>
      <c r="M17" s="25">
        <v>0.34</v>
      </c>
      <c r="N17" s="25">
        <v>0.47</v>
      </c>
      <c r="O17" s="29" t="s">
        <v>47</v>
      </c>
      <c r="P17" s="29" t="s">
        <v>48</v>
      </c>
      <c r="Q17" s="44" t="s">
        <v>49</v>
      </c>
      <c r="R17" s="45" t="s">
        <v>110</v>
      </c>
      <c r="S17" s="28" t="s">
        <v>50</v>
      </c>
      <c r="T17" s="29" t="s">
        <v>101</v>
      </c>
      <c r="U17" s="28" t="s">
        <v>102</v>
      </c>
      <c r="V17" s="30">
        <v>2.52</v>
      </c>
      <c r="W17" s="30">
        <v>0.3</v>
      </c>
      <c r="X17" s="31">
        <v>0</v>
      </c>
      <c r="Y17" s="30">
        <v>5.5</v>
      </c>
      <c r="Z17" s="46">
        <v>20846706</v>
      </c>
      <c r="AA17" s="36" t="s">
        <v>51</v>
      </c>
      <c r="AB17" s="41">
        <v>25410466</v>
      </c>
      <c r="AC17" s="36" t="s">
        <v>51</v>
      </c>
      <c r="AD17" s="31">
        <v>0</v>
      </c>
      <c r="AE17" s="36" t="s">
        <v>51</v>
      </c>
      <c r="AF17" s="41">
        <v>28695916</v>
      </c>
      <c r="AG17" s="36" t="s">
        <v>51</v>
      </c>
      <c r="AH17" s="29" t="s">
        <v>93</v>
      </c>
      <c r="AI17" s="29" t="s">
        <v>53</v>
      </c>
      <c r="AJ17" s="29" t="s">
        <v>54</v>
      </c>
      <c r="AK17" s="47" t="s">
        <v>88</v>
      </c>
    </row>
    <row r="18" spans="1:37" ht="180" x14ac:dyDescent="0.25">
      <c r="A18" s="29" t="s">
        <v>46</v>
      </c>
      <c r="B18" s="29" t="s">
        <v>91</v>
      </c>
      <c r="C18" s="20" t="s">
        <v>84</v>
      </c>
      <c r="D18" s="20" t="s">
        <v>104</v>
      </c>
      <c r="E18" s="26">
        <v>51.96</v>
      </c>
      <c r="F18" s="27">
        <v>53.61</v>
      </c>
      <c r="G18" s="29" t="s">
        <v>105</v>
      </c>
      <c r="H18" s="20" t="s">
        <v>169</v>
      </c>
      <c r="I18" s="28">
        <v>2019</v>
      </c>
      <c r="J18" s="31">
        <v>208.93</v>
      </c>
      <c r="K18" s="48">
        <v>209.23</v>
      </c>
      <c r="L18" s="30">
        <v>209.39</v>
      </c>
      <c r="M18" s="30">
        <v>209.59</v>
      </c>
      <c r="N18" s="28">
        <v>209.59</v>
      </c>
      <c r="O18" s="29" t="s">
        <v>47</v>
      </c>
      <c r="P18" s="29" t="s">
        <v>48</v>
      </c>
      <c r="Q18" s="44" t="s">
        <v>49</v>
      </c>
      <c r="R18" s="45" t="s">
        <v>110</v>
      </c>
      <c r="S18" s="31" t="s">
        <v>50</v>
      </c>
      <c r="T18" s="56" t="s">
        <v>184</v>
      </c>
      <c r="U18" s="57" t="s">
        <v>170</v>
      </c>
      <c r="V18" s="58">
        <v>9460800</v>
      </c>
      <c r="W18" s="58">
        <v>9545760</v>
      </c>
      <c r="X18" s="58">
        <v>9707200</v>
      </c>
      <c r="Y18" s="58">
        <v>9782100</v>
      </c>
      <c r="Z18" s="46">
        <v>8600000</v>
      </c>
      <c r="AA18" s="36" t="s">
        <v>55</v>
      </c>
      <c r="AB18" s="41">
        <v>24134882</v>
      </c>
      <c r="AC18" s="36" t="s">
        <v>51</v>
      </c>
      <c r="AD18" s="41">
        <v>82465801</v>
      </c>
      <c r="AE18" s="36" t="s">
        <v>51</v>
      </c>
      <c r="AF18" s="41">
        <v>0</v>
      </c>
      <c r="AG18" s="36" t="s">
        <v>51</v>
      </c>
      <c r="AH18" s="29" t="s">
        <v>93</v>
      </c>
      <c r="AI18" s="29" t="s">
        <v>53</v>
      </c>
      <c r="AJ18" s="29" t="s">
        <v>54</v>
      </c>
      <c r="AK18" s="29" t="s">
        <v>112</v>
      </c>
    </row>
    <row r="19" spans="1:37" ht="140.44999999999999" customHeight="1" x14ac:dyDescent="0.25">
      <c r="A19" s="65" t="s">
        <v>156</v>
      </c>
      <c r="B19" s="65" t="s">
        <v>159</v>
      </c>
      <c r="C19" s="65" t="s">
        <v>160</v>
      </c>
      <c r="D19" s="65" t="s">
        <v>161</v>
      </c>
      <c r="E19" s="65">
        <v>24.4</v>
      </c>
      <c r="F19" s="69">
        <v>25.830864197530865</v>
      </c>
      <c r="G19" s="65" t="s">
        <v>175</v>
      </c>
      <c r="H19" s="65" t="s">
        <v>176</v>
      </c>
      <c r="I19" s="65">
        <v>2019</v>
      </c>
      <c r="J19" s="95">
        <v>0.56200000000000006</v>
      </c>
      <c r="K19" s="67">
        <v>0.57889999999999997</v>
      </c>
      <c r="L19" s="67">
        <v>0.58750000000000002</v>
      </c>
      <c r="M19" s="67">
        <v>0.59340000000000004</v>
      </c>
      <c r="N19" s="67">
        <v>0.59940000000000004</v>
      </c>
      <c r="O19" s="65" t="s">
        <v>47</v>
      </c>
      <c r="P19" s="65" t="s">
        <v>48</v>
      </c>
      <c r="Q19" s="65" t="s">
        <v>49</v>
      </c>
      <c r="R19" s="65" t="s">
        <v>110</v>
      </c>
      <c r="S19" s="66" t="s">
        <v>50</v>
      </c>
      <c r="T19" s="65" t="s">
        <v>167</v>
      </c>
      <c r="U19" s="28" t="s">
        <v>165</v>
      </c>
      <c r="V19" s="35">
        <v>27088</v>
      </c>
      <c r="W19" s="35">
        <v>27138</v>
      </c>
      <c r="X19" s="35">
        <v>27263</v>
      </c>
      <c r="Y19" s="30">
        <v>27323</v>
      </c>
      <c r="Z19" s="54">
        <v>108812</v>
      </c>
      <c r="AA19" s="62" t="s">
        <v>55</v>
      </c>
      <c r="AB19" s="61">
        <v>58549862</v>
      </c>
      <c r="AC19" s="62" t="s">
        <v>51</v>
      </c>
      <c r="AD19" s="94">
        <v>82465801</v>
      </c>
      <c r="AE19" s="62" t="s">
        <v>51</v>
      </c>
      <c r="AF19" s="61">
        <v>78695916</v>
      </c>
      <c r="AG19" s="62" t="s">
        <v>51</v>
      </c>
      <c r="AH19" s="62" t="s">
        <v>177</v>
      </c>
      <c r="AI19" s="62" t="s">
        <v>178</v>
      </c>
      <c r="AJ19" s="62" t="s">
        <v>179</v>
      </c>
      <c r="AK19" s="93" t="s">
        <v>185</v>
      </c>
    </row>
    <row r="20" spans="1:37" s="3" customFormat="1" ht="81.75" customHeight="1" x14ac:dyDescent="0.25">
      <c r="A20" s="65" t="s">
        <v>34</v>
      </c>
      <c r="B20" s="65"/>
      <c r="C20" s="65"/>
      <c r="D20" s="65"/>
      <c r="E20" s="65"/>
      <c r="F20" s="69"/>
      <c r="G20" s="65"/>
      <c r="H20" s="65"/>
      <c r="I20" s="65"/>
      <c r="J20" s="96"/>
      <c r="K20" s="67"/>
      <c r="L20" s="67"/>
      <c r="M20" s="67"/>
      <c r="N20" s="67"/>
      <c r="O20" s="65"/>
      <c r="P20" s="65"/>
      <c r="Q20" s="65"/>
      <c r="R20" s="65"/>
      <c r="S20" s="66"/>
      <c r="T20" s="65"/>
      <c r="U20" s="51" t="s">
        <v>166</v>
      </c>
      <c r="V20" s="35">
        <v>50</v>
      </c>
      <c r="W20" s="35">
        <v>125</v>
      </c>
      <c r="X20" s="35">
        <v>60</v>
      </c>
      <c r="Y20" s="35">
        <v>30</v>
      </c>
      <c r="Z20" s="55">
        <v>1987500</v>
      </c>
      <c r="AA20" s="62"/>
      <c r="AB20" s="61"/>
      <c r="AC20" s="62"/>
      <c r="AD20" s="94"/>
      <c r="AE20" s="62"/>
      <c r="AF20" s="61"/>
      <c r="AG20" s="62"/>
      <c r="AH20" s="62"/>
      <c r="AI20" s="62"/>
      <c r="AJ20" s="62"/>
      <c r="AK20" s="93"/>
    </row>
    <row r="21" spans="1:37" s="3" customFormat="1" x14ac:dyDescent="0.25">
      <c r="A21" s="12"/>
      <c r="B21" s="12"/>
      <c r="C21" s="12"/>
      <c r="D21" s="12"/>
      <c r="E21" s="12"/>
      <c r="F21" s="12"/>
      <c r="G21" s="12"/>
      <c r="H21" s="12"/>
      <c r="I21" s="12"/>
      <c r="J21" s="12"/>
      <c r="K21" s="13"/>
      <c r="L21" s="13"/>
      <c r="M21" s="13"/>
      <c r="N21" s="13"/>
      <c r="O21" s="13"/>
      <c r="P21" s="13"/>
      <c r="Q21" s="13"/>
      <c r="R21" s="13"/>
      <c r="S21" s="13"/>
    </row>
    <row r="22" spans="1:37" s="3" customFormat="1" x14ac:dyDescent="0.25">
      <c r="A22" s="14"/>
      <c r="B22" s="14"/>
      <c r="C22" s="14"/>
      <c r="D22" s="14"/>
      <c r="E22" s="14"/>
      <c r="F22" s="14"/>
      <c r="G22" s="14"/>
      <c r="H22" s="14"/>
      <c r="I22" s="17"/>
      <c r="J22" s="17"/>
      <c r="K22" s="17"/>
      <c r="L22" s="17"/>
      <c r="M22" s="14"/>
      <c r="N22" s="14"/>
      <c r="O22" s="14"/>
      <c r="P22" s="14"/>
      <c r="Q22" s="14"/>
      <c r="R22" s="14"/>
      <c r="S22" s="14"/>
    </row>
    <row r="23" spans="1:37" s="3" customFormat="1" x14ac:dyDescent="0.25"/>
    <row r="24" spans="1:37" s="3" customFormat="1" x14ac:dyDescent="0.25"/>
    <row r="25" spans="1:37" s="3" customFormat="1" x14ac:dyDescent="0.25"/>
    <row r="26" spans="1:37" s="3" customFormat="1" x14ac:dyDescent="0.25"/>
    <row r="27" spans="1:37" s="3" customFormat="1" x14ac:dyDescent="0.25"/>
    <row r="28" spans="1:37" s="3" customFormat="1" x14ac:dyDescent="0.25"/>
    <row r="29" spans="1:37" s="3" customFormat="1" x14ac:dyDescent="0.25"/>
    <row r="30" spans="1:37" s="3" customFormat="1" x14ac:dyDescent="0.25"/>
    <row r="31" spans="1:37" s="3" customFormat="1" x14ac:dyDescent="0.25"/>
    <row r="32" spans="1:37"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sheetData>
  <mergeCells count="74">
    <mergeCell ref="S13:S16"/>
    <mergeCell ref="T13:Y13"/>
    <mergeCell ref="P14:P16"/>
    <mergeCell ref="Q14:Q16"/>
    <mergeCell ref="T14:T16"/>
    <mergeCell ref="U14:U16"/>
    <mergeCell ref="V14:Y14"/>
    <mergeCell ref="V15:V16"/>
    <mergeCell ref="W15:W16"/>
    <mergeCell ref="X15:X16"/>
    <mergeCell ref="Y15:Y16"/>
    <mergeCell ref="O14:O16"/>
    <mergeCell ref="A13:F14"/>
    <mergeCell ref="G13:N13"/>
    <mergeCell ref="O13:Q13"/>
    <mergeCell ref="R13:R16"/>
    <mergeCell ref="A15:A16"/>
    <mergeCell ref="B15:B16"/>
    <mergeCell ref="C15:C16"/>
    <mergeCell ref="D15:D16"/>
    <mergeCell ref="I15:I16"/>
    <mergeCell ref="J15:J16"/>
    <mergeCell ref="K15:N15"/>
    <mergeCell ref="G14:G16"/>
    <mergeCell ref="H14:H16"/>
    <mergeCell ref="I14:J14"/>
    <mergeCell ref="K14:N14"/>
    <mergeCell ref="Z13:AG13"/>
    <mergeCell ref="AH13:AH16"/>
    <mergeCell ref="AI13:AI16"/>
    <mergeCell ref="AJ13:AJ16"/>
    <mergeCell ref="AK13:AK16"/>
    <mergeCell ref="AD15:AE16"/>
    <mergeCell ref="AF15:AG16"/>
    <mergeCell ref="Z15:AA16"/>
    <mergeCell ref="AB15:AC16"/>
    <mergeCell ref="A4:AK4"/>
    <mergeCell ref="A5:AK5"/>
    <mergeCell ref="A12:F12"/>
    <mergeCell ref="G12:N12"/>
    <mergeCell ref="O12:Q12"/>
    <mergeCell ref="T12:Y12"/>
    <mergeCell ref="Z12:AG12"/>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AA19:AA20"/>
    <mergeCell ref="AB19:AB20"/>
    <mergeCell ref="AC19:AC20"/>
    <mergeCell ref="AD19:AD20"/>
    <mergeCell ref="AE19:AE20"/>
    <mergeCell ref="AK19:AK20"/>
    <mergeCell ref="AF19:AF20"/>
    <mergeCell ref="AG19:AG20"/>
    <mergeCell ref="AH19:AH20"/>
    <mergeCell ref="AI19:AI20"/>
    <mergeCell ref="AJ19:AJ20"/>
  </mergeCells>
  <pageMargins left="0.7" right="0.7" top="0.75" bottom="0.75" header="0.3" footer="0.3"/>
  <pageSetup paperSize="5" orientation="landscape" horizontalDpi="4294967295" verticalDpi="4294967295"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1B21-2836-44A0-8812-AED848F4B04D}">
  <dimension ref="B5:C23"/>
  <sheetViews>
    <sheetView workbookViewId="0">
      <selection activeCell="C18" sqref="C18"/>
    </sheetView>
  </sheetViews>
  <sheetFormatPr baseColWidth="10" defaultColWidth="9.140625" defaultRowHeight="15" x14ac:dyDescent="0.25"/>
  <cols>
    <col min="1" max="1" width="4.140625" customWidth="1"/>
    <col min="2" max="2" width="28" customWidth="1"/>
    <col min="3" max="3" width="53.42578125" customWidth="1"/>
  </cols>
  <sheetData>
    <row r="5" spans="2:3" ht="29.25" thickBot="1" x14ac:dyDescent="0.5">
      <c r="B5" s="102" t="s">
        <v>22</v>
      </c>
      <c r="C5" s="102"/>
    </row>
    <row r="6" spans="2:3" ht="25.5" customHeight="1" thickBot="1" x14ac:dyDescent="0.3">
      <c r="B6" s="98" t="s">
        <v>15</v>
      </c>
      <c r="C6" s="99"/>
    </row>
    <row r="7" spans="2:3" ht="38.25" customHeight="1" thickBot="1" x14ac:dyDescent="0.3">
      <c r="B7" s="98" t="s">
        <v>60</v>
      </c>
      <c r="C7" s="99"/>
    </row>
    <row r="8" spans="2:3" x14ac:dyDescent="0.25">
      <c r="B8" s="103" t="s">
        <v>117</v>
      </c>
      <c r="C8" s="4" t="s">
        <v>16</v>
      </c>
    </row>
    <row r="9" spans="2:3" x14ac:dyDescent="0.25">
      <c r="B9" s="104"/>
      <c r="C9" s="4" t="s">
        <v>61</v>
      </c>
    </row>
    <row r="10" spans="2:3" ht="41.25" customHeight="1" thickBot="1" x14ac:dyDescent="0.3">
      <c r="B10" s="105"/>
      <c r="C10" s="5" t="s">
        <v>62</v>
      </c>
    </row>
    <row r="11" spans="2:3" x14ac:dyDescent="0.25">
      <c r="B11" s="108" t="s">
        <v>63</v>
      </c>
      <c r="C11" s="4" t="s">
        <v>17</v>
      </c>
    </row>
    <row r="12" spans="2:3" x14ac:dyDescent="0.25">
      <c r="B12" s="109"/>
      <c r="C12" s="4" t="s">
        <v>65</v>
      </c>
    </row>
    <row r="13" spans="2:3" ht="15.75" thickBot="1" x14ac:dyDescent="0.3">
      <c r="B13" s="106" t="s">
        <v>64</v>
      </c>
      <c r="C13" s="5" t="s">
        <v>66</v>
      </c>
    </row>
    <row r="14" spans="2:3" ht="84.75" customHeight="1" thickBot="1" x14ac:dyDescent="0.3">
      <c r="B14" s="107"/>
      <c r="C14" s="5"/>
    </row>
    <row r="15" spans="2:3" ht="60" customHeight="1" thickBot="1" x14ac:dyDescent="0.3">
      <c r="B15" s="100" t="s">
        <v>67</v>
      </c>
      <c r="C15" s="101"/>
    </row>
    <row r="16" spans="2:3" ht="25.5" customHeight="1" thickBot="1" x14ac:dyDescent="0.3">
      <c r="B16" s="98" t="s">
        <v>18</v>
      </c>
      <c r="C16" s="99"/>
    </row>
    <row r="17" spans="2:3" ht="63.75" customHeight="1" thickBot="1" x14ac:dyDescent="0.3">
      <c r="B17" s="100" t="s">
        <v>45</v>
      </c>
      <c r="C17" s="101"/>
    </row>
    <row r="18" spans="2:3" ht="26.25" thickBot="1" x14ac:dyDescent="0.3">
      <c r="B18" s="6" t="s">
        <v>68</v>
      </c>
      <c r="C18" s="5" t="s">
        <v>153</v>
      </c>
    </row>
    <row r="19" spans="2:3" ht="38.25" customHeight="1" thickBot="1" x14ac:dyDescent="0.3">
      <c r="B19" s="98" t="s">
        <v>20</v>
      </c>
      <c r="C19" s="99"/>
    </row>
    <row r="20" spans="2:3" ht="45.75" customHeight="1" thickBot="1" x14ac:dyDescent="0.3">
      <c r="B20" s="100" t="s">
        <v>141</v>
      </c>
      <c r="C20" s="101"/>
    </row>
    <row r="21" spans="2:3" ht="38.25" customHeight="1" thickBot="1" x14ac:dyDescent="0.3">
      <c r="B21" s="100" t="s">
        <v>70</v>
      </c>
      <c r="C21" s="101"/>
    </row>
    <row r="22" spans="2:3" ht="28.5" customHeight="1" thickBot="1" x14ac:dyDescent="0.3">
      <c r="B22" s="110" t="s">
        <v>71</v>
      </c>
      <c r="C22" s="111"/>
    </row>
    <row r="23" spans="2:3" ht="32.25" customHeight="1" thickBot="1" x14ac:dyDescent="0.3">
      <c r="B23" s="100" t="s">
        <v>21</v>
      </c>
      <c r="C23" s="101"/>
    </row>
  </sheetData>
  <mergeCells count="14">
    <mergeCell ref="B19:C19"/>
    <mergeCell ref="B20:C20"/>
    <mergeCell ref="B21:C21"/>
    <mergeCell ref="B22:C22"/>
    <mergeCell ref="B23:C23"/>
    <mergeCell ref="B16:C16"/>
    <mergeCell ref="B17:C17"/>
    <mergeCell ref="B5:C5"/>
    <mergeCell ref="B6:C6"/>
    <mergeCell ref="B7:C7"/>
    <mergeCell ref="B8:B10"/>
    <mergeCell ref="B15:C15"/>
    <mergeCell ref="B13:B14"/>
    <mergeCell ref="B11:B12"/>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1B26-6DE7-441D-AF20-A7EF95D20DBA}">
  <dimension ref="B5:C23"/>
  <sheetViews>
    <sheetView topLeftCell="A16" workbookViewId="0">
      <selection activeCell="B20" sqref="B20:C20"/>
    </sheetView>
  </sheetViews>
  <sheetFormatPr baseColWidth="10" defaultColWidth="9.140625" defaultRowHeight="15" x14ac:dyDescent="0.25"/>
  <cols>
    <col min="1" max="1" width="4.140625" customWidth="1"/>
    <col min="2" max="2" width="28" customWidth="1"/>
    <col min="3" max="3" width="53.42578125" customWidth="1"/>
  </cols>
  <sheetData>
    <row r="5" spans="2:3" ht="29.25" thickBot="1" x14ac:dyDescent="0.5">
      <c r="B5" s="102" t="s">
        <v>22</v>
      </c>
      <c r="C5" s="102"/>
    </row>
    <row r="6" spans="2:3" ht="25.5" customHeight="1" thickBot="1" x14ac:dyDescent="0.3">
      <c r="B6" s="98" t="s">
        <v>15</v>
      </c>
      <c r="C6" s="99"/>
    </row>
    <row r="7" spans="2:3" ht="38.25" customHeight="1" thickBot="1" x14ac:dyDescent="0.3">
      <c r="B7" s="98" t="s">
        <v>118</v>
      </c>
      <c r="C7" s="99"/>
    </row>
    <row r="8" spans="2:3" x14ac:dyDescent="0.25">
      <c r="B8" s="103" t="s">
        <v>119</v>
      </c>
      <c r="C8" s="4" t="s">
        <v>16</v>
      </c>
    </row>
    <row r="9" spans="2:3" x14ac:dyDescent="0.25">
      <c r="B9" s="104"/>
      <c r="C9" s="4" t="s">
        <v>61</v>
      </c>
    </row>
    <row r="10" spans="2:3" ht="41.25" customHeight="1" thickBot="1" x14ac:dyDescent="0.3">
      <c r="B10" s="105"/>
      <c r="C10" s="5" t="s">
        <v>120</v>
      </c>
    </row>
    <row r="11" spans="2:3" x14ac:dyDescent="0.25">
      <c r="B11" s="108" t="s">
        <v>63</v>
      </c>
      <c r="C11" s="4" t="s">
        <v>17</v>
      </c>
    </row>
    <row r="12" spans="2:3" x14ac:dyDescent="0.25">
      <c r="B12" s="109"/>
      <c r="C12" s="4" t="s">
        <v>65</v>
      </c>
    </row>
    <row r="13" spans="2:3" ht="15.75" thickBot="1" x14ac:dyDescent="0.3">
      <c r="B13" s="106" t="s">
        <v>64</v>
      </c>
      <c r="C13" s="5" t="s">
        <v>121</v>
      </c>
    </row>
    <row r="14" spans="2:3" ht="84.75" customHeight="1" thickBot="1" x14ac:dyDescent="0.3">
      <c r="B14" s="107"/>
      <c r="C14" s="5"/>
    </row>
    <row r="15" spans="2:3" ht="60" customHeight="1" thickBot="1" x14ac:dyDescent="0.3">
      <c r="B15" s="100" t="s">
        <v>142</v>
      </c>
      <c r="C15" s="101"/>
    </row>
    <row r="16" spans="2:3" ht="25.5" customHeight="1" thickBot="1" x14ac:dyDescent="0.3">
      <c r="B16" s="98" t="s">
        <v>18</v>
      </c>
      <c r="C16" s="99"/>
    </row>
    <row r="17" spans="2:3" ht="63.75" customHeight="1" thickBot="1" x14ac:dyDescent="0.3">
      <c r="B17" s="100" t="s">
        <v>45</v>
      </c>
      <c r="C17" s="101"/>
    </row>
    <row r="18" spans="2:3" ht="26.25" thickBot="1" x14ac:dyDescent="0.3">
      <c r="B18" s="6" t="s">
        <v>68</v>
      </c>
      <c r="C18" s="5" t="s">
        <v>154</v>
      </c>
    </row>
    <row r="19" spans="2:3" ht="38.25" customHeight="1" thickBot="1" x14ac:dyDescent="0.3">
      <c r="B19" s="98" t="s">
        <v>20</v>
      </c>
      <c r="C19" s="99"/>
    </row>
    <row r="20" spans="2:3" ht="45.75" customHeight="1" thickBot="1" x14ac:dyDescent="0.3">
      <c r="B20" s="100" t="s">
        <v>143</v>
      </c>
      <c r="C20" s="101"/>
    </row>
    <row r="21" spans="2:3" ht="38.25" customHeight="1" thickBot="1" x14ac:dyDescent="0.3">
      <c r="B21" s="100" t="s">
        <v>70</v>
      </c>
      <c r="C21" s="101"/>
    </row>
    <row r="22" spans="2:3" ht="28.5" customHeight="1" thickBot="1" x14ac:dyDescent="0.3">
      <c r="B22" s="110" t="s">
        <v>122</v>
      </c>
      <c r="C22" s="111"/>
    </row>
    <row r="23" spans="2:3" ht="32.25" customHeight="1" thickBot="1" x14ac:dyDescent="0.3">
      <c r="B23" s="100" t="s">
        <v>21</v>
      </c>
      <c r="C23" s="101"/>
    </row>
  </sheetData>
  <mergeCells count="14">
    <mergeCell ref="B22:C22"/>
    <mergeCell ref="B23:C23"/>
    <mergeCell ref="B15:C15"/>
    <mergeCell ref="B16:C16"/>
    <mergeCell ref="B17:C17"/>
    <mergeCell ref="B19:C19"/>
    <mergeCell ref="B20:C20"/>
    <mergeCell ref="B21:C21"/>
    <mergeCell ref="B13:B14"/>
    <mergeCell ref="B5:C5"/>
    <mergeCell ref="B6:C6"/>
    <mergeCell ref="B7:C7"/>
    <mergeCell ref="B8:B10"/>
    <mergeCell ref="B11:B12"/>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9C2F-7B13-4E2F-AB48-B4A2E5DB8108}">
  <dimension ref="B5:C23"/>
  <sheetViews>
    <sheetView topLeftCell="A3" workbookViewId="0">
      <selection activeCell="E22" sqref="E22"/>
    </sheetView>
  </sheetViews>
  <sheetFormatPr baseColWidth="10" defaultColWidth="9.140625" defaultRowHeight="15" x14ac:dyDescent="0.25"/>
  <cols>
    <col min="2" max="2" width="28" customWidth="1"/>
    <col min="3" max="3" width="53.42578125" customWidth="1"/>
  </cols>
  <sheetData>
    <row r="5" spans="2:3" ht="29.25" thickBot="1" x14ac:dyDescent="0.5">
      <c r="B5" s="102" t="s">
        <v>22</v>
      </c>
      <c r="C5" s="102"/>
    </row>
    <row r="6" spans="2:3" ht="25.5" customHeight="1" thickBot="1" x14ac:dyDescent="0.3">
      <c r="B6" s="98" t="s">
        <v>15</v>
      </c>
      <c r="C6" s="99"/>
    </row>
    <row r="7" spans="2:3" ht="38.25" customHeight="1" thickBot="1" x14ac:dyDescent="0.3">
      <c r="B7" s="98" t="s">
        <v>123</v>
      </c>
      <c r="C7" s="99"/>
    </row>
    <row r="8" spans="2:3" x14ac:dyDescent="0.25">
      <c r="B8" s="112" t="s">
        <v>124</v>
      </c>
      <c r="C8" s="4" t="s">
        <v>16</v>
      </c>
    </row>
    <row r="9" spans="2:3" x14ac:dyDescent="0.25">
      <c r="B9" s="113"/>
      <c r="C9" s="4" t="s">
        <v>61</v>
      </c>
    </row>
    <row r="10" spans="2:3" ht="47.25" customHeight="1" thickBot="1" x14ac:dyDescent="0.3">
      <c r="B10" s="114"/>
      <c r="C10" s="5" t="s">
        <v>125</v>
      </c>
    </row>
    <row r="11" spans="2:3" x14ac:dyDescent="0.25">
      <c r="B11" s="108" t="s">
        <v>72</v>
      </c>
      <c r="C11" s="4" t="s">
        <v>17</v>
      </c>
    </row>
    <row r="12" spans="2:3" x14ac:dyDescent="0.25">
      <c r="B12" s="109"/>
      <c r="C12" s="4" t="s">
        <v>65</v>
      </c>
    </row>
    <row r="13" spans="2:3" ht="15.75" thickBot="1" x14ac:dyDescent="0.3">
      <c r="B13" s="106" t="s">
        <v>127</v>
      </c>
      <c r="C13" s="5" t="s">
        <v>126</v>
      </c>
    </row>
    <row r="14" spans="2:3" ht="90.75" customHeight="1" thickBot="1" x14ac:dyDescent="0.3">
      <c r="B14" s="107"/>
      <c r="C14" s="5"/>
    </row>
    <row r="15" spans="2:3" ht="51.75" customHeight="1" thickBot="1" x14ac:dyDescent="0.3">
      <c r="B15" s="100" t="s">
        <v>144</v>
      </c>
      <c r="C15" s="101"/>
    </row>
    <row r="16" spans="2:3" ht="25.5" customHeight="1" thickBot="1" x14ac:dyDescent="0.3">
      <c r="B16" s="98" t="s">
        <v>18</v>
      </c>
      <c r="C16" s="99"/>
    </row>
    <row r="17" spans="2:3" ht="63.75" customHeight="1" thickBot="1" x14ac:dyDescent="0.3">
      <c r="B17" s="100" t="s">
        <v>45</v>
      </c>
      <c r="C17" s="101"/>
    </row>
    <row r="18" spans="2:3" ht="15.75" thickBot="1" x14ac:dyDescent="0.3">
      <c r="B18" s="6" t="s">
        <v>19</v>
      </c>
      <c r="C18" s="5" t="s">
        <v>69</v>
      </c>
    </row>
    <row r="19" spans="2:3" ht="38.25" customHeight="1" thickBot="1" x14ac:dyDescent="0.3">
      <c r="B19" s="98" t="s">
        <v>20</v>
      </c>
      <c r="C19" s="99"/>
    </row>
    <row r="20" spans="2:3" ht="45.75" customHeight="1" thickBot="1" x14ac:dyDescent="0.3">
      <c r="B20" s="100" t="s">
        <v>145</v>
      </c>
      <c r="C20" s="101"/>
    </row>
    <row r="21" spans="2:3" ht="38.25" customHeight="1" thickBot="1" x14ac:dyDescent="0.3">
      <c r="B21" s="100" t="s">
        <v>70</v>
      </c>
      <c r="C21" s="101"/>
    </row>
    <row r="22" spans="2:3" ht="28.5" customHeight="1" thickBot="1" x14ac:dyDescent="0.3">
      <c r="B22" s="110" t="s">
        <v>146</v>
      </c>
      <c r="C22" s="111"/>
    </row>
    <row r="23" spans="2:3" ht="32.25" customHeight="1" thickBot="1" x14ac:dyDescent="0.3">
      <c r="B23" s="100" t="s">
        <v>21</v>
      </c>
      <c r="C23" s="101"/>
    </row>
  </sheetData>
  <mergeCells count="14">
    <mergeCell ref="B13:B14"/>
    <mergeCell ref="B5:C5"/>
    <mergeCell ref="B6:C6"/>
    <mergeCell ref="B7:C7"/>
    <mergeCell ref="B8:B10"/>
    <mergeCell ref="B11:B12"/>
    <mergeCell ref="B22:C22"/>
    <mergeCell ref="B23:C23"/>
    <mergeCell ref="B15:C15"/>
    <mergeCell ref="B16:C16"/>
    <mergeCell ref="B17:C17"/>
    <mergeCell ref="B19:C19"/>
    <mergeCell ref="B20:C20"/>
    <mergeCell ref="B21:C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7D5A-7FB6-4923-8780-D3C3BE2C11A1}">
  <dimension ref="B5:C23"/>
  <sheetViews>
    <sheetView workbookViewId="0">
      <selection activeCell="B21" sqref="B21:C21"/>
    </sheetView>
  </sheetViews>
  <sheetFormatPr baseColWidth="10" defaultColWidth="9.140625" defaultRowHeight="15" x14ac:dyDescent="0.25"/>
  <cols>
    <col min="2" max="2" width="28" customWidth="1"/>
    <col min="3" max="3" width="53.42578125" customWidth="1"/>
  </cols>
  <sheetData>
    <row r="5" spans="2:3" ht="29.25" thickBot="1" x14ac:dyDescent="0.5">
      <c r="B5" s="102" t="s">
        <v>22</v>
      </c>
      <c r="C5" s="102"/>
    </row>
    <row r="6" spans="2:3" ht="25.5" customHeight="1" thickBot="1" x14ac:dyDescent="0.3">
      <c r="B6" s="98" t="s">
        <v>15</v>
      </c>
      <c r="C6" s="99"/>
    </row>
    <row r="7" spans="2:3" ht="38.25" customHeight="1" thickBot="1" x14ac:dyDescent="0.3">
      <c r="B7" s="98" t="s">
        <v>128</v>
      </c>
      <c r="C7" s="99"/>
    </row>
    <row r="8" spans="2:3" x14ac:dyDescent="0.25">
      <c r="B8" s="112" t="s">
        <v>131</v>
      </c>
      <c r="C8" s="4" t="s">
        <v>16</v>
      </c>
    </row>
    <row r="9" spans="2:3" x14ac:dyDescent="0.25">
      <c r="B9" s="113"/>
      <c r="C9" s="4" t="s">
        <v>61</v>
      </c>
    </row>
    <row r="10" spans="2:3" ht="45" customHeight="1" thickBot="1" x14ac:dyDescent="0.3">
      <c r="B10" s="114"/>
      <c r="C10" s="5" t="s">
        <v>129</v>
      </c>
    </row>
    <row r="11" spans="2:3" x14ac:dyDescent="0.25">
      <c r="B11" s="108" t="s">
        <v>72</v>
      </c>
      <c r="C11" s="4" t="s">
        <v>17</v>
      </c>
    </row>
    <row r="12" spans="2:3" x14ac:dyDescent="0.25">
      <c r="B12" s="109"/>
      <c r="C12" s="4" t="s">
        <v>61</v>
      </c>
    </row>
    <row r="13" spans="2:3" ht="15.75" thickBot="1" x14ac:dyDescent="0.3">
      <c r="B13" s="106" t="s">
        <v>133</v>
      </c>
      <c r="C13" s="5" t="s">
        <v>132</v>
      </c>
    </row>
    <row r="14" spans="2:3" ht="85.5" customHeight="1" thickBot="1" x14ac:dyDescent="0.3">
      <c r="B14" s="107"/>
      <c r="C14" s="5"/>
    </row>
    <row r="15" spans="2:3" ht="25.5" customHeight="1" thickBot="1" x14ac:dyDescent="0.3">
      <c r="B15" s="100" t="s">
        <v>134</v>
      </c>
      <c r="C15" s="101"/>
    </row>
    <row r="16" spans="2:3" ht="25.5" customHeight="1" thickBot="1" x14ac:dyDescent="0.3">
      <c r="B16" s="98" t="s">
        <v>18</v>
      </c>
      <c r="C16" s="99"/>
    </row>
    <row r="17" spans="2:3" ht="63.75" customHeight="1" thickBot="1" x14ac:dyDescent="0.3">
      <c r="B17" s="100" t="s">
        <v>45</v>
      </c>
      <c r="C17" s="101"/>
    </row>
    <row r="18" spans="2:3" ht="26.25" thickBot="1" x14ac:dyDescent="0.3">
      <c r="B18" s="6" t="s">
        <v>73</v>
      </c>
      <c r="C18" s="5" t="s">
        <v>130</v>
      </c>
    </row>
    <row r="19" spans="2:3" ht="38.25" customHeight="1" thickBot="1" x14ac:dyDescent="0.3">
      <c r="B19" s="98" t="s">
        <v>20</v>
      </c>
      <c r="C19" s="99"/>
    </row>
    <row r="20" spans="2:3" ht="45.75" customHeight="1" thickBot="1" x14ac:dyDescent="0.3">
      <c r="B20" s="100" t="s">
        <v>74</v>
      </c>
      <c r="C20" s="101"/>
    </row>
    <row r="21" spans="2:3" ht="38.25" customHeight="1" thickBot="1" x14ac:dyDescent="0.3">
      <c r="B21" s="100" t="s">
        <v>70</v>
      </c>
      <c r="C21" s="101"/>
    </row>
    <row r="22" spans="2:3" ht="28.5" customHeight="1" thickBot="1" x14ac:dyDescent="0.3">
      <c r="B22" s="110" t="s">
        <v>75</v>
      </c>
      <c r="C22" s="111"/>
    </row>
    <row r="23" spans="2:3" ht="32.25" customHeight="1" thickBot="1" x14ac:dyDescent="0.3">
      <c r="B23" s="100" t="s">
        <v>21</v>
      </c>
      <c r="C23" s="101"/>
    </row>
  </sheetData>
  <mergeCells count="14">
    <mergeCell ref="B13:B14"/>
    <mergeCell ref="B5:C5"/>
    <mergeCell ref="B6:C6"/>
    <mergeCell ref="B7:C7"/>
    <mergeCell ref="B8:B10"/>
    <mergeCell ref="B11:B12"/>
    <mergeCell ref="B22:C22"/>
    <mergeCell ref="B23:C23"/>
    <mergeCell ref="B15:C15"/>
    <mergeCell ref="B16:C16"/>
    <mergeCell ref="B17:C17"/>
    <mergeCell ref="B19:C19"/>
    <mergeCell ref="B20:C20"/>
    <mergeCell ref="B21:C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ABBA-DAE5-440A-91BA-92EE3AF87E6A}">
  <dimension ref="B5:C23"/>
  <sheetViews>
    <sheetView topLeftCell="A8" zoomScaleNormal="100" workbookViewId="0">
      <selection activeCell="B15" sqref="B15:C15"/>
    </sheetView>
  </sheetViews>
  <sheetFormatPr baseColWidth="10" defaultColWidth="9.140625" defaultRowHeight="15" x14ac:dyDescent="0.25"/>
  <cols>
    <col min="2" max="2" width="28" customWidth="1"/>
    <col min="3" max="3" width="53.42578125" customWidth="1"/>
  </cols>
  <sheetData>
    <row r="5" spans="2:3" ht="29.25" thickBot="1" x14ac:dyDescent="0.5">
      <c r="B5" s="102" t="s">
        <v>22</v>
      </c>
      <c r="C5" s="102"/>
    </row>
    <row r="6" spans="2:3" ht="25.5" customHeight="1" thickBot="1" x14ac:dyDescent="0.3">
      <c r="B6" s="98" t="s">
        <v>15</v>
      </c>
      <c r="C6" s="99"/>
    </row>
    <row r="7" spans="2:3" ht="38.25" customHeight="1" thickBot="1" x14ac:dyDescent="0.3">
      <c r="B7" s="98" t="s">
        <v>135</v>
      </c>
      <c r="C7" s="99"/>
    </row>
    <row r="8" spans="2:3" x14ac:dyDescent="0.25">
      <c r="B8" s="112" t="s">
        <v>136</v>
      </c>
      <c r="C8" s="4" t="s">
        <v>16</v>
      </c>
    </row>
    <row r="9" spans="2:3" x14ac:dyDescent="0.25">
      <c r="B9" s="113"/>
      <c r="C9" s="4" t="s">
        <v>61</v>
      </c>
    </row>
    <row r="10" spans="2:3" ht="49.5" customHeight="1" thickBot="1" x14ac:dyDescent="0.3">
      <c r="B10" s="114"/>
      <c r="C10" s="5" t="s">
        <v>137</v>
      </c>
    </row>
    <row r="11" spans="2:3" x14ac:dyDescent="0.25">
      <c r="B11" s="108" t="s">
        <v>63</v>
      </c>
      <c r="C11" s="4" t="s">
        <v>17</v>
      </c>
    </row>
    <row r="12" spans="2:3" x14ac:dyDescent="0.25">
      <c r="B12" s="109"/>
      <c r="C12" s="4" t="s">
        <v>61</v>
      </c>
    </row>
    <row r="13" spans="2:3" ht="15.75" thickBot="1" x14ac:dyDescent="0.3">
      <c r="B13" s="106" t="s">
        <v>139</v>
      </c>
      <c r="C13" s="5" t="s">
        <v>138</v>
      </c>
    </row>
    <row r="14" spans="2:3" ht="75" customHeight="1" thickBot="1" x14ac:dyDescent="0.3">
      <c r="B14" s="107"/>
      <c r="C14" s="5"/>
    </row>
    <row r="15" spans="2:3" ht="25.5" customHeight="1" thickBot="1" x14ac:dyDescent="0.3">
      <c r="B15" s="100" t="s">
        <v>140</v>
      </c>
      <c r="C15" s="101"/>
    </row>
    <row r="16" spans="2:3" ht="25.5" customHeight="1" thickBot="1" x14ac:dyDescent="0.3">
      <c r="B16" s="98" t="s">
        <v>18</v>
      </c>
      <c r="C16" s="99"/>
    </row>
    <row r="17" spans="2:3" ht="63.75" customHeight="1" thickBot="1" x14ac:dyDescent="0.3">
      <c r="B17" s="100" t="s">
        <v>45</v>
      </c>
      <c r="C17" s="101"/>
    </row>
    <row r="18" spans="2:3" ht="26.25" thickBot="1" x14ac:dyDescent="0.3">
      <c r="B18" s="6" t="s">
        <v>73</v>
      </c>
      <c r="C18" s="5" t="s">
        <v>155</v>
      </c>
    </row>
    <row r="19" spans="2:3" ht="38.25" customHeight="1" thickBot="1" x14ac:dyDescent="0.3">
      <c r="B19" s="98" t="s">
        <v>20</v>
      </c>
      <c r="C19" s="99"/>
    </row>
    <row r="20" spans="2:3" ht="45.75" customHeight="1" thickBot="1" x14ac:dyDescent="0.3">
      <c r="B20" s="100" t="s">
        <v>147</v>
      </c>
      <c r="C20" s="101"/>
    </row>
    <row r="21" spans="2:3" ht="38.25" customHeight="1" thickBot="1" x14ac:dyDescent="0.3">
      <c r="B21" s="100" t="s">
        <v>76</v>
      </c>
      <c r="C21" s="101"/>
    </row>
    <row r="22" spans="2:3" ht="28.5" customHeight="1" thickBot="1" x14ac:dyDescent="0.3">
      <c r="B22" s="110" t="s">
        <v>77</v>
      </c>
      <c r="C22" s="111"/>
    </row>
    <row r="23" spans="2:3" ht="32.25" customHeight="1" thickBot="1" x14ac:dyDescent="0.3">
      <c r="B23" s="100" t="s">
        <v>21</v>
      </c>
      <c r="C23" s="101"/>
    </row>
  </sheetData>
  <mergeCells count="14">
    <mergeCell ref="B13:B14"/>
    <mergeCell ref="B5:C5"/>
    <mergeCell ref="B6:C6"/>
    <mergeCell ref="B7:C7"/>
    <mergeCell ref="B8:B10"/>
    <mergeCell ref="B11:B12"/>
    <mergeCell ref="B22:C22"/>
    <mergeCell ref="B23:C23"/>
    <mergeCell ref="B15:C15"/>
    <mergeCell ref="B16:C16"/>
    <mergeCell ref="B17:C17"/>
    <mergeCell ref="B19:C19"/>
    <mergeCell ref="B20:C20"/>
    <mergeCell ref="B21:C21"/>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BE7CE4A30A3E46BA507DDFCD54CBEF" ma:contentTypeVersion="11" ma:contentTypeDescription="Create a new document." ma:contentTypeScope="" ma:versionID="eaaab242d8aa7b16a12315aa4b0e294d">
  <xsd:schema xmlns:xsd="http://www.w3.org/2001/XMLSchema" xmlns:xs="http://www.w3.org/2001/XMLSchema" xmlns:p="http://schemas.microsoft.com/office/2006/metadata/properties" xmlns:ns2="8e052d06-f6ad-4f9f-88fa-b7dab27e042d" xmlns:ns3="2c62c64b-f363-4a6f-b41f-e132661ac55d" targetNamespace="http://schemas.microsoft.com/office/2006/metadata/properties" ma:root="true" ma:fieldsID="d6686922780db84ab2e5c148576e934c" ns2:_="" ns3:_="">
    <xsd:import namespace="8e052d06-f6ad-4f9f-88fa-b7dab27e042d"/>
    <xsd:import namespace="2c62c64b-f363-4a6f-b41f-e132661ac5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52d06-f6ad-4f9f-88fa-b7dab27e0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62c64b-f363-4a6f-b41f-e132661ac55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13C51D-0F26-4E0A-8B2F-F6448F1BC217}">
  <ds:schemaRefs>
    <ds:schemaRef ds:uri="http://schemas.microsoft.com/sharepoint/v3/contenttype/forms"/>
  </ds:schemaRefs>
</ds:datastoreItem>
</file>

<file path=customXml/itemProps2.xml><?xml version="1.0" encoding="utf-8"?>
<ds:datastoreItem xmlns:ds="http://schemas.openxmlformats.org/officeDocument/2006/customXml" ds:itemID="{7AC35507-248F-465F-B3A5-4D329D047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52d06-f6ad-4f9f-88fa-b7dab27e042d"/>
    <ds:schemaRef ds:uri="2c62c64b-f363-4a6f-b41f-e132661a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0F6F27-7F6D-4FBD-ADDC-03664D5A44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 PEI</vt:lpstr>
      <vt:lpstr>Eje Estrategico 1</vt:lpstr>
      <vt:lpstr>Eje Estrategico 2</vt:lpstr>
      <vt:lpstr>Ficha indicadores (1-1)</vt:lpstr>
      <vt:lpstr>Ficha indicadores (2-1)</vt:lpstr>
      <vt:lpstr>Ficha indicadores (3-1)</vt:lpstr>
      <vt:lpstr>Ficha indicadores objetiv (2-1)</vt:lpstr>
      <vt:lpstr>Ficha indicadores obj.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aluciano</dc:creator>
  <cp:lastModifiedBy>Marielis Tineo</cp:lastModifiedBy>
  <cp:lastPrinted>2021-04-29T15:20:16Z</cp:lastPrinted>
  <dcterms:created xsi:type="dcterms:W3CDTF">2019-10-14T13:09:43Z</dcterms:created>
  <dcterms:modified xsi:type="dcterms:W3CDTF">2024-05-29T18:03:51Z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0x010100B9BE7CE4A30A3E46BA507DDFCD54CBEF</vt:lpwstr>
  </property>
</Properties>
</file>