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Planificación y Desarrollo\Confidencial\Salud Pública\"/>
    </mc:Choice>
  </mc:AlternateContent>
  <xr:revisionPtr revIDLastSave="0" documentId="13_ncr:1_{3778C911-45FF-4415-B170-3DE7A704E020}" xr6:coauthVersionLast="47" xr6:coauthVersionMax="47" xr10:uidLastSave="{00000000-0000-0000-0000-000000000000}"/>
  <bookViews>
    <workbookView xWindow="-110" yWindow="-110" windowWidth="19420" windowHeight="10300" tabRatio="598" activeTab="2" xr2:uid="{BD9EF140-573A-4D62-B83B-E43F57BCEC6D}"/>
  </bookViews>
  <sheets>
    <sheet name="Programa 11" sheetId="1" r:id="rId1"/>
    <sheet name="Programa 12" sheetId="2" r:id="rId2"/>
    <sheet name="Programa 13" sheetId="3" r:id="rId3"/>
  </sheets>
  <externalReferences>
    <externalReference r:id="rId4"/>
  </externalReferences>
  <definedNames>
    <definedName name="_xlnm.Print_Area" localSheetId="0">'Programa 11'!$A$1:$K$54</definedName>
    <definedName name="_xlnm.Print_Area" localSheetId="1">'Programa 12'!$A$1:$L$57</definedName>
    <definedName name="_xlnm.Print_Area" localSheetId="2">'Programa 13'!$A$1:$L$48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2" l="1"/>
  <c r="C48" i="1"/>
  <c r="C49" i="1"/>
  <c r="K29" i="1"/>
  <c r="C41" i="3"/>
  <c r="C42" i="3"/>
  <c r="C40" i="3"/>
  <c r="K29" i="3"/>
  <c r="J29" i="3"/>
  <c r="J25" i="3"/>
  <c r="D16" i="3"/>
  <c r="D15" i="3"/>
  <c r="D14" i="3"/>
  <c r="C52" i="2"/>
  <c r="C50" i="2" l="1"/>
  <c r="K30" i="2"/>
  <c r="J30" i="2"/>
  <c r="K29" i="2"/>
  <c r="J25" i="2"/>
  <c r="D16" i="2"/>
  <c r="D15" i="2"/>
  <c r="D14" i="2"/>
  <c r="J29" i="1"/>
  <c r="C50" i="1"/>
  <c r="K30" i="1"/>
  <c r="J30" i="1"/>
  <c r="J25" i="1"/>
  <c r="D16" i="1"/>
  <c r="D15" i="1"/>
  <c r="D14" i="1"/>
  <c r="C51" i="2" l="1"/>
</calcChain>
</file>

<file path=xl/sharedStrings.xml><?xml version="1.0" encoding="utf-8"?>
<sst xmlns="http://schemas.openxmlformats.org/spreadsheetml/2006/main" count="244" uniqueCount="111">
  <si>
    <t>Código</t>
  </si>
  <si>
    <t>Documento Relacionado</t>
  </si>
  <si>
    <t>Fecha Versión</t>
  </si>
  <si>
    <t>Versión</t>
  </si>
  <si>
    <t>DEC-FOR013</t>
  </si>
  <si>
    <t>I -Información Instituciónal</t>
  </si>
  <si>
    <t>I.I - Completar los datos requeridos sobre la institución</t>
  </si>
  <si>
    <t>Capítulo</t>
  </si>
  <si>
    <t>Subcapítulo</t>
  </si>
  <si>
    <t>Unidad Ejecutora</t>
  </si>
  <si>
    <t>0001</t>
  </si>
  <si>
    <t>Misión</t>
  </si>
  <si>
    <t>Visión</t>
  </si>
  <si>
    <t>II. Contribución a la Estrategia Nacional de Desarrollo</t>
  </si>
  <si>
    <t>Eje estratégico:</t>
  </si>
  <si>
    <t>Objetivo general:</t>
  </si>
  <si>
    <t>Objetivo(s) específico(s):</t>
  </si>
  <si>
    <t>2.5.2</t>
  </si>
  <si>
    <t>III. Información del Programa</t>
  </si>
  <si>
    <t>Nombre:</t>
  </si>
  <si>
    <t>Descripción:</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</si>
  <si>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</si>
  <si>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</si>
  <si>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</si>
  <si>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</si>
  <si>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</si>
  <si>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</si>
  <si>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</si>
  <si>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</si>
  <si>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</si>
  <si>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Anual</t>
  </si>
  <si>
    <t>Avance</t>
  </si>
  <si>
    <t>Producto</t>
  </si>
  <si>
    <t>Indicador</t>
  </si>
  <si>
    <t>Física
(A)</t>
  </si>
  <si>
    <t>Financiera
(B)</t>
  </si>
  <si>
    <t>Física
(C)</t>
  </si>
  <si>
    <t>Financiera
(D)</t>
  </si>
  <si>
    <t>Física 
(E)</t>
  </si>
  <si>
    <t>Financiera 
 (F)</t>
  </si>
  <si>
    <t>Física 
(%)
 G=E/C</t>
  </si>
  <si>
    <t>Financiero 
(%) 
H=F/D</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</si>
  <si>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</si>
  <si>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</si>
  <si>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</si>
  <si>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</si>
  <si>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</si>
  <si>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</si>
  <si>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</si>
  <si>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 xml:space="preserve">Presupuesto aprobado:  </t>
  </si>
  <si>
    <t xml:space="preserve">Presupuesto modificado: </t>
  </si>
  <si>
    <t>Total devengado:</t>
  </si>
  <si>
    <t>01</t>
  </si>
  <si>
    <t>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</si>
  <si>
    <t>Ser una corporación líder, autosustentable y reconocida por sus clientes en el sector agua Potable y Saneamiento, que cumpla con los estándares de calidad, de la mano con el desarrollo medio ambiental del país, satisfaciendo así, las necesidades de agua potable, alcantarillados y saneamientos de la provincia de Puerto Plata y que cuenta con un capital humano excelente y con capacidades demostradas.</t>
  </si>
  <si>
    <r>
      <t>Beneficiarios:</t>
    </r>
    <r>
      <rPr>
        <sz val="10"/>
        <color rgb="FF000000"/>
        <rFont val="Century Gothic"/>
        <family val="2"/>
      </rPr>
      <t xml:space="preserve"> </t>
    </r>
  </si>
  <si>
    <t>m3 agua residuales recolectadas</t>
  </si>
  <si>
    <t>m3 agua residuales tratadas</t>
  </si>
  <si>
    <r>
      <t xml:space="preserve">VI. </t>
    </r>
    <r>
      <rPr>
        <b/>
        <sz val="10"/>
        <color theme="0"/>
        <rFont val="Century Gothic"/>
        <family val="2"/>
      </rPr>
      <t>Oportunidades de Mejora</t>
    </r>
  </si>
  <si>
    <t>Abastecimiento de Agua Potable.</t>
  </si>
  <si>
    <t>Incrementada la cobertura de agua potable en zonas urbanas y rurales, eficiantizar y aumentar el servicio de agua potable.</t>
  </si>
  <si>
    <r>
      <rPr>
        <b/>
        <sz val="10"/>
        <rFont val="Calibri"/>
        <family val="2"/>
      </rPr>
      <t>7660-</t>
    </r>
    <r>
      <rPr>
        <sz val="10"/>
        <rFont val="Calibri"/>
        <family val="2"/>
      </rPr>
      <t xml:space="preserve"> Residentes de los sectores bajo jurisdicción de CORAAPPLATA con producción de agua potable a través de la red pública.</t>
    </r>
  </si>
  <si>
    <t>M3 de agua producida</t>
  </si>
  <si>
    <r>
      <rPr>
        <b/>
        <sz val="10"/>
        <rFont val="Calibri"/>
        <family val="2"/>
      </rPr>
      <t>7837-</t>
    </r>
    <r>
      <rPr>
        <sz val="10"/>
        <rFont val="Calibri"/>
        <family val="2"/>
      </rPr>
      <t xml:space="preserve"> Residentes de los sectores bajo jurisdicción de CORAAPPLATA con suministro de agua potable a través de la red pública.</t>
    </r>
  </si>
  <si>
    <t>M3 de agua suministrada</t>
  </si>
  <si>
    <t>limitada capacidad de almacenamiento e interruciones en el servicio.</t>
  </si>
  <si>
    <t>Gestión Comercial.</t>
  </si>
  <si>
    <t xml:space="preserve">Este programa contempla la implementación de políticas comerciales para lograr el crecimiento de los clientes y eficientización de los servicios y que los usuarios de CORAAPPLATA reciban atención a los servicios comerciales de sus reclamos y denuncias.        </t>
  </si>
  <si>
    <t>Eficientizada la Gestión comercial a los servicios comprometidos.</t>
  </si>
  <si>
    <t xml:space="preserve"> Clientes/usuarios atendidos.</t>
  </si>
  <si>
    <t>Lic. Melvin Gómez Burgos</t>
  </si>
  <si>
    <t>Encargado de Planificación y Desarrollo</t>
  </si>
  <si>
    <t>Incrementada la proporción de aguas residuales tratadas y vertidas.</t>
  </si>
  <si>
    <t xml:space="preserve">Residentes de los sectores bajo la jurisdicción de CORAAPPLATA con servicio de recolección de agua residual a través de la red de alcantarillado. </t>
  </si>
  <si>
    <t xml:space="preserve">Residentes de los sectores bajo la jurisdicción de CORAAPPLATA con suministro de agua potable a través de la red pública. </t>
  </si>
  <si>
    <t>Residentes de los sectores bajo jurisdicción de CORAAPPLATA con aguas residuales tratadas y vertidas al medio ambiente conforme a los parámetros establecidos por las normas.</t>
  </si>
  <si>
    <t xml:space="preserve">Consiste en eliminar los contaminantes presentes en las aguas residuales recolectadas y disponerla de manera adecuada y segura en el medio ambiente. </t>
  </si>
  <si>
    <r>
      <rPr>
        <b/>
        <i/>
        <sz val="10"/>
        <color theme="1"/>
        <rFont val="Calibri"/>
        <family val="2"/>
        <scheme val="minor"/>
      </rPr>
      <t>7664</t>
    </r>
    <r>
      <rPr>
        <b/>
        <sz val="10"/>
        <color theme="1"/>
        <rFont val="Calibri"/>
        <family val="2"/>
        <scheme val="minor"/>
      </rPr>
      <t xml:space="preserve">- </t>
    </r>
    <r>
      <rPr>
        <i/>
        <sz val="10"/>
        <color theme="1"/>
        <rFont val="Calibri"/>
        <family val="2"/>
        <scheme val="minor"/>
      </rPr>
      <t xml:space="preserve">Residentes de los sectores de CORAAPPLATA reciben atención a las solicitudes de servicios comerciales, reclamos y denuncias. </t>
    </r>
  </si>
  <si>
    <r>
      <rPr>
        <b/>
        <i/>
        <sz val="10"/>
        <color theme="1"/>
        <rFont val="Calibri"/>
        <family val="2"/>
        <scheme val="minor"/>
      </rPr>
      <t xml:space="preserve">7662- </t>
    </r>
    <r>
      <rPr>
        <i/>
        <sz val="10"/>
        <color theme="1"/>
        <rFont val="Calibri"/>
        <family val="2"/>
        <scheme val="minor"/>
      </rPr>
      <t>Residentes de los sectores bajo jurisdicción de CORAAPLATA con servicio de recolección de agua residual a través de la red de alcantarillado.</t>
    </r>
  </si>
  <si>
    <r>
      <rPr>
        <b/>
        <i/>
        <sz val="10"/>
        <color theme="1"/>
        <rFont val="Calibri"/>
        <family val="2"/>
        <scheme val="minor"/>
      </rPr>
      <t>7663-</t>
    </r>
    <r>
      <rPr>
        <i/>
        <sz val="10"/>
        <color theme="1"/>
        <rFont val="Calibri"/>
        <family val="2"/>
        <scheme val="minor"/>
      </rPr>
      <t xml:space="preserve"> Residentes de los sectores bajo jurisdicción de CORAAPPLATA con aguas residuales tratadas y vertidas al medio ambiente conforme a los parámetros establecidos por las normas.</t>
    </r>
  </si>
  <si>
    <t>Residentes de los sectores bajo la jurisdicción de CORAAPPLATA con producción de agua potable a través de la red pública.</t>
  </si>
  <si>
    <t>Saneamiento y disposición de las Aguas Residuales.</t>
  </si>
  <si>
    <t>Residentes de la provincia de Puerto Plata bajo jurisdicción de CORAAPPLATA.</t>
  </si>
  <si>
    <t>Residentes de la Provincia de Puerto Plata, bajo jurisdicción de CORAAPPLATA.</t>
  </si>
  <si>
    <t>Residentes en la provincia de Puerto Plata bajo jurisdicción de CORAAPPLATA.</t>
  </si>
  <si>
    <t>Residentes de los sectores bajo jurisdicción de CORAAPPLATA reciben atención a las solicitudes de servicios comeriales, reclamos y denuncias.</t>
  </si>
  <si>
    <t>3er trimestre</t>
  </si>
  <si>
    <t>Metas Físicas-Financieras</t>
  </si>
  <si>
    <t>6109 Corporación de Acueductos y Alcantarillados de Puerto Plata (CORAAPPLATA)</t>
  </si>
  <si>
    <t>Ejecución física financiera 3er trimestre 2024</t>
  </si>
  <si>
    <t xml:space="preserve">Este programa se encarga de cumplir todo el proceso producción del agua potable, velando por la ejecución de control de la calidad de agua en las fuentes de producción y la red de distribución. Es respozable del mantenimiento de los sistemas de producción y distribución de agua potable, haciendo posible que la población tenga acceso a agua potable con la calidad requerida. </t>
  </si>
  <si>
    <t>Ejecución Trimestral</t>
  </si>
  <si>
    <t>Tuvimos un incremento en la producción y suministro, debido a los constante mantenimiento y reparaciones de las maquinarias, equipos y sistema de distribucción con la finalidad de optimizar la producción.</t>
  </si>
  <si>
    <t xml:space="preserve">Producto (7660): </t>
  </si>
  <si>
    <t xml:space="preserve">El producto consiste en cuanticar la cantidad de agua potable producida para posteriormente ser suministrada. </t>
  </si>
  <si>
    <t xml:space="preserve">Producto (7837) : </t>
  </si>
  <si>
    <t>El producto consiste en llevar el agua potable hacia las viviendas dentro de la zona de jurisdicción de  CORAAPPLATA a través de las redes de distribución, reduciendo la escacez del agua potable para eficientizar y aumentar el servicio, mediendo la cantidad de agua suministrada respecto a la producida.</t>
  </si>
  <si>
    <t xml:space="preserve">Para el tercer trimestre del año corriente hemos ejecutado un 38% respecto a lo planificación física. En terrminos financieros hemos ejecutado un 28% respecto a la planifiación financiera. Esto se ha visto reflejado en la eficiencia en el servicio y el aumento de la productividad de agua potable. garantizando la salud de la población, minizando las enfermedades de origen hídrico, por deficiencia en la calidad del servicio de agua potable.   </t>
  </si>
  <si>
    <t xml:space="preserve">Para el tercer trimestre del año corriente hemos ejecutado un 31% respecto a lo planificación física. En terrminos financieros hemos ejecutado un 29% respecto a la planifiación financiera. Esto se ha visto reflejado en el aumento servicio de agua potable. Garantizando la salud de la población, minizando las enfermedades de origen hídrico, por deficiencia en la calidad del servicio de agua potable.   </t>
  </si>
  <si>
    <t>Melvin Gómez Burgos</t>
  </si>
  <si>
    <t xml:space="preserve">En este programa logrará recolectar y tratar las aguas residiuales vertidas para su disposición,a través de las redes de alcantarillado sanitario,de acuerdo a los prametros establecidos para preservación del medio ambiente. </t>
  </si>
  <si>
    <t>Este producto consiste en la recolección de las aguas residuales generadas en las viviendas, para transportarlas de forma segura hacia las estaciones de tratamiento y disposición final de estas.</t>
  </si>
  <si>
    <r>
      <t>Para el tercer trimestre del año corriente hemos ejecutado un 168% respecto a lo planificación física. En terrminos financieros hemos ejecutado un 6% respecto a la planifiación financiera. Esto se ha visto reflejado en la eficiencia en el servicio de recole</t>
    </r>
    <r>
      <rPr>
        <sz val="10"/>
        <color theme="1"/>
        <rFont val="Calibri"/>
        <family val="2"/>
        <scheme val="minor"/>
      </rPr>
      <t>cción de las aguas residuales</t>
    </r>
    <r>
      <rPr>
        <i/>
        <sz val="10"/>
        <color theme="1"/>
        <rFont val="Calibri"/>
        <family val="2"/>
        <scheme val="minor"/>
      </rPr>
      <t xml:space="preserve">. Garantizando la salud de la población, minizando las enfermedades de origen hídrico, por deficiencia en la calidad del servicio de agua potable.   </t>
    </r>
  </si>
  <si>
    <t xml:space="preserve">La cantidad de agua residual generada y tratada es directamente proporcional a la cantidad suministrada. El incremento en el indicador es debido a la repación de equipos en la planta de pretatamiento de agua residual. </t>
  </si>
  <si>
    <t>Recolectar, transportar y tratar las aguas residuales y vertidas para su disposicion final sin dañar el medio ambiente.</t>
  </si>
  <si>
    <t xml:space="preserve">La cantidad de agua residual generada, tratada y vertida es directamente proporcional a la cantidad suministrada. El incremento en el indicador es debido a la repación de equipos en la planta de pretatamiento de agua residual. </t>
  </si>
  <si>
    <r>
      <t>Beneficiarios:</t>
    </r>
    <r>
      <rPr>
        <sz val="10"/>
        <rFont val="Century Gothic"/>
        <family val="2"/>
      </rPr>
      <t xml:space="preserve"> </t>
    </r>
  </si>
  <si>
    <t xml:space="preserve">Producto (7662): </t>
  </si>
  <si>
    <t xml:space="preserve">Producto (7663): </t>
  </si>
  <si>
    <t>El producto consiste en responder a las solicitudes, quejas y denuncias de servicios comerciales que reciben ciudadanos/clientes.</t>
  </si>
  <si>
    <t>El flujo de solicitudes de servicio es muy variable, dependiente de las necesidades pocos predecible de los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</si>
</sst>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0%"/>
    <numFmt numFmtId="168" formatCode="_-* #,##0.00_-;\-* #,##0.00_-;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sz val="10"/>
      <color theme="1"/>
      <name val="Calibri"/>
      <family val="2"/>
      <scheme val="minor"/>
    </font>
    <font>
      <sz val="11"/>
      <name val="Calibri"/>
      <family val="2"/>
    </font>
    <font>
      <b/>
      <sz val="10"/>
      <color rgb="FF000000"/>
      <name val="Calibri"/>
      <family val="2"/>
    </font>
    <font>
      <sz val="10"/>
      <name val="Calibri"/>
      <family val="2"/>
    </font>
    <font>
      <b/>
      <sz val="10"/>
      <name val="Calibri"/>
      <family val="2"/>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i/>
      <sz val="10"/>
      <color theme="1"/>
      <name val="Calibri"/>
      <family val="2"/>
      <scheme val="minor"/>
    </font>
    <font>
      <b/>
      <sz val="11"/>
      <name val="Calibri Light"/>
      <family val="2"/>
      <scheme val="major"/>
    </font>
    <font>
      <b/>
      <sz val="10"/>
      <color theme="0"/>
      <name val="Century Gothic"/>
      <family val="2"/>
    </font>
    <font>
      <sz val="10"/>
      <color theme="4" tint="-0.249977111117893"/>
      <name val="Calibri"/>
      <family val="2"/>
    </font>
    <font>
      <sz val="12"/>
      <color theme="1"/>
      <name val="Calibri"/>
      <family val="2"/>
      <scheme val="minor"/>
    </font>
    <font>
      <sz val="12"/>
      <name val="Calibri"/>
      <family val="2"/>
    </font>
    <font>
      <b/>
      <sz val="10"/>
      <name val="Calibri"/>
      <family val="2"/>
      <scheme val="minor"/>
    </font>
    <font>
      <sz val="10"/>
      <name val="Century Gothic"/>
      <family val="2"/>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4" tint="0.79998168889431442"/>
        <bgColor indexed="64"/>
      </patternFill>
    </fill>
    <fill>
      <patternFill patternType="solid">
        <fgColor rgb="FFD9E1F2"/>
        <bgColor indexed="64"/>
      </patternFill>
    </fill>
    <fill>
      <patternFill patternType="solid">
        <fgColor rgb="FFD9D9D9"/>
        <bgColor indexed="64"/>
      </patternFill>
    </fill>
  </fills>
  <borders count="31">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9" fillId="0" borderId="2" xfId="0" applyFont="1" applyBorder="1" applyAlignment="1">
      <alignment vertical="center"/>
    </xf>
    <xf numFmtId="0" fontId="2" fillId="0" borderId="2" xfId="0" applyFont="1" applyBorder="1"/>
    <xf numFmtId="0" fontId="11" fillId="5" borderId="8" xfId="0" applyFont="1" applyFill="1" applyBorder="1" applyAlignment="1">
      <alignment horizontal="center" vertical="center" wrapText="1"/>
    </xf>
    <xf numFmtId="0" fontId="11" fillId="5" borderId="8" xfId="0" applyFont="1" applyFill="1" applyBorder="1" applyAlignment="1">
      <alignment horizontal="center" vertical="center"/>
    </xf>
    <xf numFmtId="43" fontId="0" fillId="0" borderId="0" xfId="1" applyFont="1"/>
    <xf numFmtId="0" fontId="14" fillId="0" borderId="0" xfId="0" applyFont="1" applyAlignment="1">
      <alignment horizontal="left" vertical="center" wrapText="1"/>
    </xf>
    <xf numFmtId="166" fontId="14" fillId="0" borderId="11" xfId="0" applyNumberFormat="1" applyFont="1" applyBorder="1" applyAlignment="1" applyProtection="1">
      <alignment horizontal="center" vertical="center" wrapText="1" readingOrder="1"/>
      <protection locked="0"/>
    </xf>
    <xf numFmtId="0" fontId="12" fillId="0" borderId="0" xfId="0" applyFont="1" applyProtection="1">
      <protection locked="0"/>
    </xf>
    <xf numFmtId="0" fontId="0" fillId="0" borderId="0" xfId="0" applyProtection="1">
      <protection locked="0"/>
    </xf>
    <xf numFmtId="0" fontId="16" fillId="0" borderId="2" xfId="0" applyFont="1" applyBorder="1" applyAlignment="1">
      <alignment vertical="center"/>
    </xf>
    <xf numFmtId="0" fontId="13" fillId="7" borderId="11" xfId="0" applyFont="1" applyFill="1" applyBorder="1" applyAlignment="1">
      <alignment horizontal="center" vertical="center" wrapText="1" readingOrder="1"/>
    </xf>
    <xf numFmtId="166" fontId="0" fillId="0" borderId="0" xfId="0" applyNumberFormat="1"/>
    <xf numFmtId="0" fontId="14" fillId="0" borderId="11" xfId="0" applyFont="1" applyBorder="1" applyAlignment="1" applyProtection="1">
      <alignment horizontal="center" vertical="center" wrapText="1"/>
      <protection locked="0"/>
    </xf>
    <xf numFmtId="165" fontId="14" fillId="0" borderId="11" xfId="0" applyNumberFormat="1" applyFont="1" applyBorder="1" applyAlignment="1" applyProtection="1">
      <alignment horizontal="center" vertical="center" wrapText="1"/>
      <protection locked="0"/>
    </xf>
    <xf numFmtId="10" fontId="14" fillId="6" borderId="11" xfId="2" applyNumberFormat="1" applyFont="1" applyFill="1" applyBorder="1" applyAlignment="1" applyProtection="1">
      <alignment horizontal="center" vertical="center" wrapText="1" readingOrder="1"/>
      <protection locked="0"/>
    </xf>
    <xf numFmtId="43" fontId="21" fillId="0" borderId="0" xfId="1" applyFont="1"/>
    <xf numFmtId="0" fontId="14" fillId="0" borderId="0" xfId="0" applyFont="1" applyProtection="1">
      <protection locked="0"/>
    </xf>
    <xf numFmtId="0" fontId="19" fillId="0" borderId="11" xfId="0" applyFont="1" applyBorder="1" applyAlignment="1">
      <alignment vertical="top"/>
    </xf>
    <xf numFmtId="165" fontId="14" fillId="0" borderId="11" xfId="0" applyNumberFormat="1" applyFont="1" applyBorder="1" applyAlignment="1" applyProtection="1">
      <alignment horizontal="center" vertical="center" wrapText="1" readingOrder="1"/>
      <protection locked="0"/>
    </xf>
    <xf numFmtId="166" fontId="23" fillId="0" borderId="11" xfId="0" applyNumberFormat="1" applyFont="1" applyBorder="1" applyAlignment="1" applyProtection="1">
      <alignment horizontal="center" vertical="center" wrapText="1" readingOrder="1"/>
      <protection locked="0"/>
    </xf>
    <xf numFmtId="0" fontId="10" fillId="0" borderId="0" xfId="0" applyFont="1" applyAlignment="1" applyProtection="1">
      <alignment horizontal="left" vertical="center" wrapText="1"/>
      <protection locked="0"/>
    </xf>
    <xf numFmtId="0" fontId="24" fillId="0" borderId="0" xfId="0" applyFont="1"/>
    <xf numFmtId="168" fontId="14" fillId="0" borderId="0" xfId="0" applyNumberFormat="1" applyFont="1" applyProtection="1">
      <protection locked="0"/>
    </xf>
    <xf numFmtId="0" fontId="25" fillId="0" borderId="0" xfId="0" applyFont="1" applyProtection="1">
      <protection locked="0"/>
    </xf>
    <xf numFmtId="0" fontId="12" fillId="0" borderId="0" xfId="0" applyFont="1" applyAlignment="1" applyProtection="1">
      <alignment wrapText="1"/>
      <protection locked="0"/>
    </xf>
    <xf numFmtId="0" fontId="0" fillId="0" borderId="0" xfId="0" applyAlignment="1">
      <alignment wrapText="1"/>
    </xf>
    <xf numFmtId="0" fontId="11" fillId="5" borderId="11" xfId="0" applyFont="1" applyFill="1" applyBorder="1"/>
    <xf numFmtId="0" fontId="19" fillId="0" borderId="16" xfId="0" applyFont="1" applyBorder="1" applyAlignment="1">
      <alignment vertical="top"/>
    </xf>
    <xf numFmtId="166" fontId="14" fillId="0" borderId="17" xfId="0" applyNumberFormat="1" applyFont="1" applyBorder="1" applyAlignment="1" applyProtection="1">
      <alignment horizontal="center" vertical="center" wrapText="1" readingOrder="1"/>
      <protection locked="0"/>
    </xf>
    <xf numFmtId="0" fontId="19" fillId="0" borderId="15" xfId="0" applyFont="1" applyBorder="1" applyAlignment="1">
      <alignment vertical="top"/>
    </xf>
    <xf numFmtId="166" fontId="14" fillId="0" borderId="12" xfId="0" applyNumberFormat="1" applyFont="1" applyBorder="1" applyAlignment="1" applyProtection="1">
      <alignment horizontal="center" vertical="center" wrapText="1" readingOrder="1"/>
      <protection locked="0"/>
    </xf>
    <xf numFmtId="0" fontId="19" fillId="0" borderId="18" xfId="0" applyFont="1" applyBorder="1" applyAlignment="1">
      <alignment vertical="top"/>
    </xf>
    <xf numFmtId="166" fontId="14" fillId="0" borderId="19" xfId="0" applyNumberFormat="1" applyFont="1" applyBorder="1" applyAlignment="1" applyProtection="1">
      <alignment horizontal="center" vertical="center" wrapText="1" readingOrder="1"/>
      <protection locked="0"/>
    </xf>
    <xf numFmtId="0" fontId="14" fillId="0" borderId="20" xfId="0" applyFont="1" applyBorder="1" applyAlignment="1" applyProtection="1">
      <alignment vertical="center" wrapText="1"/>
      <protection locked="0"/>
    </xf>
    <xf numFmtId="165" fontId="14" fillId="0" borderId="21" xfId="0" applyNumberFormat="1" applyFont="1" applyBorder="1" applyAlignment="1" applyProtection="1">
      <alignment horizontal="center" vertical="center" wrapText="1" readingOrder="1"/>
      <protection locked="0"/>
    </xf>
    <xf numFmtId="165" fontId="14" fillId="0" borderId="21" xfId="0" applyNumberFormat="1" applyFont="1" applyBorder="1" applyAlignment="1" applyProtection="1">
      <alignment horizontal="center" vertical="center" wrapText="1"/>
      <protection locked="0"/>
    </xf>
    <xf numFmtId="166" fontId="23" fillId="0" borderId="21" xfId="0" applyNumberFormat="1" applyFont="1" applyBorder="1" applyAlignment="1" applyProtection="1">
      <alignment horizontal="center" vertical="center" wrapText="1" readingOrder="1"/>
      <protection locked="0"/>
    </xf>
    <xf numFmtId="10" fontId="14" fillId="6" borderId="21" xfId="2" applyNumberFormat="1" applyFont="1" applyFill="1" applyBorder="1" applyAlignment="1" applyProtection="1">
      <alignment horizontal="center" vertical="center" wrapText="1" readingOrder="1"/>
      <protection locked="0"/>
    </xf>
    <xf numFmtId="167" fontId="14" fillId="6" borderId="14" xfId="0" applyNumberFormat="1" applyFont="1" applyFill="1" applyBorder="1" applyAlignment="1" applyProtection="1">
      <alignment horizontal="center" vertical="center" wrapText="1" readingOrder="1"/>
      <protection locked="0"/>
    </xf>
    <xf numFmtId="0" fontId="14" fillId="0" borderId="21" xfId="0" applyFont="1" applyBorder="1" applyAlignment="1" applyProtection="1">
      <alignment horizontal="center" vertical="center" wrapText="1"/>
      <protection locked="0"/>
    </xf>
    <xf numFmtId="0" fontId="5" fillId="9" borderId="11" xfId="0" applyFont="1" applyFill="1" applyBorder="1" applyAlignment="1">
      <alignment horizontal="center" vertical="center" wrapText="1"/>
    </xf>
    <xf numFmtId="0" fontId="16" fillId="0" borderId="15" xfId="0" applyFont="1" applyBorder="1" applyAlignment="1">
      <alignment vertical="center"/>
    </xf>
    <xf numFmtId="0" fontId="16" fillId="0" borderId="15" xfId="0" applyFont="1" applyBorder="1" applyAlignment="1">
      <alignment vertical="center" wrapText="1"/>
    </xf>
    <xf numFmtId="0" fontId="11" fillId="5" borderId="15" xfId="0" applyFont="1" applyFill="1" applyBorder="1"/>
    <xf numFmtId="0" fontId="13" fillId="7" borderId="15" xfId="0" applyFont="1" applyFill="1" applyBorder="1" applyAlignment="1">
      <alignment horizontal="center" vertical="center" wrapText="1" readingOrder="1"/>
    </xf>
    <xf numFmtId="0" fontId="13" fillId="7" borderId="12" xfId="0" applyFont="1" applyFill="1" applyBorder="1" applyAlignment="1">
      <alignment horizontal="center" vertical="center" wrapText="1" readingOrder="1"/>
    </xf>
    <xf numFmtId="0" fontId="14" fillId="0" borderId="15" xfId="0" applyFont="1" applyBorder="1" applyAlignment="1" applyProtection="1">
      <alignment vertical="center" wrapText="1"/>
      <protection locked="0"/>
    </xf>
    <xf numFmtId="43" fontId="0" fillId="0" borderId="0" xfId="1" applyFont="1" applyBorder="1" applyAlignment="1">
      <alignment vertical="center"/>
    </xf>
    <xf numFmtId="167" fontId="14" fillId="6" borderId="12" xfId="0" applyNumberFormat="1" applyFont="1" applyFill="1" applyBorder="1" applyAlignment="1" applyProtection="1">
      <alignment horizontal="center" vertical="center" wrapText="1" readingOrder="1"/>
      <protection locked="0"/>
    </xf>
    <xf numFmtId="0" fontId="16" fillId="0" borderId="15" xfId="0" applyFont="1" applyBorder="1" applyAlignment="1" applyProtection="1">
      <alignment vertical="center" wrapText="1"/>
      <protection locked="0"/>
    </xf>
    <xf numFmtId="0" fontId="11" fillId="10" borderId="8" xfId="0" applyFont="1" applyFill="1" applyBorder="1" applyAlignment="1" applyProtection="1">
      <alignment horizontal="center" vertical="center" wrapText="1"/>
      <protection locked="0"/>
    </xf>
    <xf numFmtId="0" fontId="5" fillId="9" borderId="12" xfId="0" applyFont="1" applyFill="1" applyBorder="1" applyAlignment="1">
      <alignment horizontal="center" vertical="center" wrapText="1"/>
    </xf>
    <xf numFmtId="164" fontId="6" fillId="0" borderId="2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14" fillId="0" borderId="24" xfId="0" applyFont="1" applyBorder="1" applyAlignment="1" applyProtection="1">
      <alignment vertical="center" wrapText="1"/>
      <protection locked="0"/>
    </xf>
    <xf numFmtId="167" fontId="14" fillId="6" borderId="8" xfId="0" applyNumberFormat="1" applyFont="1" applyFill="1" applyBorder="1" applyAlignment="1" applyProtection="1">
      <alignment horizontal="center" vertical="center" wrapText="1" readingOrder="1"/>
      <protection locked="0"/>
    </xf>
    <xf numFmtId="0" fontId="13" fillId="7" borderId="25" xfId="0" applyFont="1" applyFill="1" applyBorder="1" applyAlignment="1">
      <alignment horizontal="center" vertical="center" wrapText="1" readingOrder="1"/>
    </xf>
    <xf numFmtId="0" fontId="13" fillId="7" borderId="13" xfId="0" applyFont="1" applyFill="1" applyBorder="1" applyAlignment="1">
      <alignment horizontal="center" vertical="center" wrapText="1" readingOrder="1"/>
    </xf>
    <xf numFmtId="0" fontId="13" fillId="7" borderId="26" xfId="0" applyFont="1" applyFill="1" applyBorder="1" applyAlignment="1">
      <alignment horizontal="center" vertical="center" wrapText="1" readingOrder="1"/>
    </xf>
    <xf numFmtId="0" fontId="26" fillId="0" borderId="15" xfId="0" applyFont="1" applyBorder="1" applyAlignment="1">
      <alignment horizontal="left" vertical="center"/>
    </xf>
    <xf numFmtId="0" fontId="19" fillId="0" borderId="15" xfId="0" applyFont="1" applyBorder="1" applyAlignment="1">
      <alignment horizontal="left" vertical="center" wrapText="1"/>
    </xf>
    <xf numFmtId="43" fontId="11" fillId="0" borderId="0" xfId="1" applyFont="1" applyBorder="1" applyAlignment="1">
      <alignment vertical="center"/>
    </xf>
    <xf numFmtId="0" fontId="11" fillId="5" borderId="27" xfId="0" applyFont="1" applyFill="1" applyBorder="1"/>
    <xf numFmtId="0" fontId="11" fillId="5" borderId="21" xfId="0" applyFont="1" applyFill="1" applyBorder="1"/>
    <xf numFmtId="0" fontId="14" fillId="0" borderId="13" xfId="0" applyFont="1" applyBorder="1" applyAlignment="1" applyProtection="1">
      <alignment horizontal="center" vertical="center" wrapText="1"/>
      <protection locked="0"/>
    </xf>
    <xf numFmtId="165" fontId="14" fillId="0" borderId="13" xfId="0" applyNumberFormat="1" applyFont="1" applyBorder="1" applyAlignment="1" applyProtection="1">
      <alignment horizontal="center" vertical="center" wrapText="1" readingOrder="1"/>
      <protection locked="0"/>
    </xf>
    <xf numFmtId="165" fontId="14" fillId="0" borderId="13" xfId="0" applyNumberFormat="1" applyFont="1" applyBorder="1" applyAlignment="1" applyProtection="1">
      <alignment horizontal="center" vertical="center" wrapText="1"/>
      <protection locked="0"/>
    </xf>
    <xf numFmtId="166" fontId="23" fillId="0" borderId="13" xfId="0" applyNumberFormat="1" applyFont="1" applyBorder="1" applyAlignment="1" applyProtection="1">
      <alignment horizontal="center" vertical="center" wrapText="1" readingOrder="1"/>
      <protection locked="0"/>
    </xf>
    <xf numFmtId="10" fontId="14" fillId="6" borderId="13" xfId="2" applyNumberFormat="1" applyFont="1" applyFill="1" applyBorder="1" applyAlignment="1" applyProtection="1">
      <alignment horizontal="center" vertical="center" wrapText="1" readingOrder="1"/>
      <protection locked="0"/>
    </xf>
    <xf numFmtId="0" fontId="13" fillId="7" borderId="29" xfId="0" applyFont="1" applyFill="1" applyBorder="1" applyAlignment="1">
      <alignment horizontal="center" vertical="center" wrapText="1" readingOrder="1"/>
    </xf>
    <xf numFmtId="0" fontId="13" fillId="7" borderId="30" xfId="0" applyFont="1" applyFill="1" applyBorder="1" applyAlignment="1">
      <alignment horizontal="center" vertical="center" wrapText="1" readingOrder="1"/>
    </xf>
    <xf numFmtId="0" fontId="14" fillId="0" borderId="29" xfId="0" applyFont="1" applyBorder="1" applyAlignment="1" applyProtection="1">
      <alignment vertical="center" wrapText="1"/>
      <protection locked="0"/>
    </xf>
    <xf numFmtId="167" fontId="14" fillId="6" borderId="30" xfId="0" applyNumberFormat="1" applyFont="1" applyFill="1" applyBorder="1" applyAlignment="1" applyProtection="1">
      <alignment horizontal="center" vertical="center" wrapText="1" readingOrder="1"/>
      <protection locked="0"/>
    </xf>
    <xf numFmtId="0" fontId="15" fillId="0" borderId="0" xfId="0" applyFont="1" applyAlignment="1" applyProtection="1">
      <alignment horizontal="center"/>
      <protection locked="0"/>
    </xf>
    <xf numFmtId="0" fontId="15" fillId="0" borderId="7" xfId="0" applyFont="1" applyBorder="1" applyAlignment="1" applyProtection="1">
      <alignment horizontal="center"/>
      <protection locked="0"/>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5" fillId="0" borderId="5"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0" xfId="0" applyFont="1" applyAlignment="1">
      <alignment horizontal="left" vertical="center" wrapText="1"/>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9" fillId="4" borderId="2"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3"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3" xfId="0" applyFont="1" applyFill="1" applyBorder="1" applyAlignment="1">
      <alignment horizontal="left" vertical="center"/>
    </xf>
    <xf numFmtId="10" fontId="14" fillId="6" borderId="11" xfId="2" applyNumberFormat="1" applyFont="1" applyFill="1" applyBorder="1" applyAlignment="1" applyProtection="1">
      <alignment horizontal="center" vertical="center" wrapText="1" readingOrder="1"/>
    </xf>
    <xf numFmtId="10" fontId="14" fillId="6" borderId="12" xfId="2" applyNumberFormat="1" applyFont="1" applyFill="1" applyBorder="1" applyAlignment="1" applyProtection="1">
      <alignment horizontal="center" vertical="center" wrapText="1" readingOrder="1"/>
    </xf>
    <xf numFmtId="0" fontId="19" fillId="4" borderId="15" xfId="0" applyFont="1" applyFill="1" applyBorder="1" applyAlignment="1">
      <alignment horizontal="left" vertical="center"/>
    </xf>
    <xf numFmtId="0" fontId="19" fillId="4" borderId="11" xfId="0" applyFont="1" applyFill="1" applyBorder="1" applyAlignment="1">
      <alignment horizontal="left" vertical="center"/>
    </xf>
    <xf numFmtId="0" fontId="19" fillId="4" borderId="12" xfId="0" applyFont="1" applyFill="1" applyBorder="1" applyAlignment="1">
      <alignment horizontal="left" vertical="center"/>
    </xf>
    <xf numFmtId="0" fontId="13" fillId="7" borderId="11" xfId="0" applyFont="1" applyFill="1" applyBorder="1" applyAlignment="1">
      <alignment horizontal="center" vertical="center" wrapText="1" readingOrder="1"/>
    </xf>
    <xf numFmtId="0" fontId="14" fillId="5" borderId="11" xfId="0" applyFont="1" applyFill="1" applyBorder="1" applyAlignment="1">
      <alignment vertical="top" wrapText="1"/>
    </xf>
    <xf numFmtId="0" fontId="14" fillId="5" borderId="12" xfId="0" applyFont="1" applyFill="1" applyBorder="1" applyAlignment="1">
      <alignment vertical="top" wrapText="1"/>
    </xf>
    <xf numFmtId="0" fontId="0" fillId="0" borderId="1" xfId="0" applyBorder="1" applyAlignment="1">
      <alignment horizontal="center"/>
    </xf>
    <xf numFmtId="0" fontId="0" fillId="0" borderId="0" xfId="0" applyAlignment="1">
      <alignment horizontal="center"/>
    </xf>
    <xf numFmtId="0" fontId="0" fillId="0" borderId="3" xfId="0" applyBorder="1" applyAlignment="1">
      <alignment horizontal="center"/>
    </xf>
    <xf numFmtId="49" fontId="10" fillId="0" borderId="8" xfId="0" quotePrefix="1" applyNumberFormat="1" applyFont="1" applyBorder="1" applyAlignment="1" applyProtection="1">
      <alignment horizontal="left" vertical="center" wrapText="1"/>
      <protection locked="0"/>
    </xf>
    <xf numFmtId="49" fontId="10" fillId="0" borderId="9" xfId="0" quotePrefix="1" applyNumberFormat="1" applyFont="1" applyBorder="1" applyAlignment="1" applyProtection="1">
      <alignment horizontal="left" vertical="center" wrapText="1"/>
      <protection locked="0"/>
    </xf>
    <xf numFmtId="49" fontId="10" fillId="0" borderId="10" xfId="0" quotePrefix="1" applyNumberFormat="1" applyFont="1" applyBorder="1" applyAlignment="1" applyProtection="1">
      <alignment horizontal="left" vertical="center" wrapText="1"/>
      <protection locked="0"/>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5" fillId="9" borderId="11"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17" fillId="3" borderId="15"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12" xfId="0" applyFont="1" applyFill="1" applyBorder="1" applyAlignment="1">
      <alignment horizontal="left" vertical="center"/>
    </xf>
    <xf numFmtId="39" fontId="14" fillId="0" borderId="15" xfId="1" applyNumberFormat="1" applyFont="1" applyFill="1" applyBorder="1" applyAlignment="1" applyProtection="1">
      <alignment horizontal="center" vertical="center" wrapText="1" readingOrder="1"/>
      <protection locked="0"/>
    </xf>
    <xf numFmtId="39" fontId="14" fillId="0" borderId="11" xfId="1" applyNumberFormat="1" applyFont="1" applyFill="1" applyBorder="1" applyAlignment="1" applyProtection="1">
      <alignment horizontal="center" vertical="center" wrapText="1" readingOrder="1"/>
      <protection locked="0"/>
    </xf>
    <xf numFmtId="0" fontId="19" fillId="4" borderId="2" xfId="0" applyFont="1" applyFill="1" applyBorder="1" applyAlignment="1">
      <alignment horizontal="left" vertical="center"/>
    </xf>
    <xf numFmtId="0" fontId="19" fillId="4" borderId="0" xfId="0" applyFont="1" applyFill="1" applyAlignment="1">
      <alignment horizontal="left" vertical="center"/>
    </xf>
    <xf numFmtId="0" fontId="19" fillId="4" borderId="3" xfId="0" applyFont="1" applyFill="1" applyBorder="1" applyAlignment="1">
      <alignment horizontal="left" vertical="center"/>
    </xf>
    <xf numFmtId="0" fontId="15" fillId="5" borderId="15" xfId="0" applyFont="1" applyFill="1" applyBorder="1" applyAlignment="1">
      <alignment horizontal="center" vertical="center" wrapText="1" readingOrder="1"/>
    </xf>
    <xf numFmtId="0" fontId="15" fillId="5" borderId="11" xfId="0" applyFont="1" applyFill="1" applyBorder="1" applyAlignment="1">
      <alignment horizontal="center" vertical="center" wrapText="1" readingOrder="1"/>
    </xf>
    <xf numFmtId="0" fontId="15" fillId="5" borderId="12" xfId="0" applyFont="1" applyFill="1" applyBorder="1" applyAlignment="1">
      <alignment horizontal="center" vertical="center" wrapText="1" readingOrder="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7" fillId="3" borderId="3" xfId="0" applyFont="1" applyFill="1" applyBorder="1" applyAlignment="1">
      <alignment horizontal="left" vertical="center"/>
    </xf>
    <xf numFmtId="0" fontId="8" fillId="4" borderId="2" xfId="0" applyFont="1" applyFill="1" applyBorder="1" applyAlignment="1">
      <alignment horizontal="left" vertical="center"/>
    </xf>
    <xf numFmtId="0" fontId="8" fillId="4" borderId="0" xfId="0" applyFont="1" applyFill="1" applyAlignment="1">
      <alignment horizontal="left" vertical="center"/>
    </xf>
    <xf numFmtId="0" fontId="8" fillId="4" borderId="3" xfId="0" applyFont="1" applyFill="1" applyBorder="1" applyAlignment="1">
      <alignment horizontal="left" vertical="center"/>
    </xf>
    <xf numFmtId="0" fontId="14" fillId="0" borderId="7" xfId="0" applyFont="1" applyBorder="1" applyAlignment="1">
      <alignment horizontal="left" vertical="center" wrapText="1"/>
    </xf>
    <xf numFmtId="0" fontId="13" fillId="7" borderId="21" xfId="0" applyFont="1" applyFill="1" applyBorder="1" applyAlignment="1">
      <alignment horizontal="center" vertical="center" wrapText="1" readingOrder="1"/>
    </xf>
    <xf numFmtId="0" fontId="14" fillId="5" borderId="21" xfId="0" applyFont="1" applyFill="1" applyBorder="1" applyAlignment="1">
      <alignment vertical="top" wrapText="1"/>
    </xf>
    <xf numFmtId="0" fontId="14" fillId="5" borderId="28" xfId="0" applyFont="1" applyFill="1" applyBorder="1" applyAlignment="1">
      <alignment vertical="top" wrapText="1"/>
    </xf>
    <xf numFmtId="10" fontId="14" fillId="0" borderId="11" xfId="2" applyNumberFormat="1" applyFont="1" applyFill="1" applyBorder="1" applyAlignment="1" applyProtection="1">
      <alignment horizontal="center" vertical="center" wrapText="1" readingOrder="1"/>
    </xf>
    <xf numFmtId="10" fontId="14" fillId="0" borderId="12"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43">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4" tint="-0.249977111117893"/>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theme="0" tint="-0.34998626667073579"/>
        </top>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000000"/>
        <name val="Calibri"/>
        <family val="2"/>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4" tint="-0.249977111117893"/>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theme="0" tint="-0.34998626667073579"/>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000000"/>
        <name val="Calibri"/>
        <family val="2"/>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4" tint="-0.249977111117893"/>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theme="0" tint="-0.34998626667073579"/>
        </top>
      </border>
    </dxf>
    <dxf>
      <border diagonalUp="0" diagonalDown="0">
        <left style="medium">
          <color indexed="64"/>
        </left>
        <right style="medium">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54166D20-E18D-4A62-9C84-6EF319A60544}"/>
  </tableStyles>
  <colors>
    <mruColors>
      <color rgb="FFD9D9D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29278</xdr:rowOff>
    </xdr:from>
    <xdr:ext cx="1272539" cy="752193"/>
    <xdr:pic>
      <xdr:nvPicPr>
        <xdr:cNvPr id="4" name="Imagen 3">
          <a:extLst>
            <a:ext uri="{FF2B5EF4-FFF2-40B4-BE49-F238E27FC236}">
              <a16:creationId xmlns:a16="http://schemas.microsoft.com/office/drawing/2014/main" id="{3E259E2F-F400-4EE6-AD20-BC65AFB29E50}"/>
            </a:ext>
          </a:extLst>
        </xdr:cNvPr>
        <xdr:cNvPicPr>
          <a:picLocks noChangeAspect="1"/>
        </xdr:cNvPicPr>
      </xdr:nvPicPr>
      <xdr:blipFill>
        <a:blip xmlns:r="http://schemas.openxmlformats.org/officeDocument/2006/relationships" r:embed="rId1"/>
        <a:stretch>
          <a:fillRect/>
        </a:stretch>
      </xdr:blipFill>
      <xdr:spPr>
        <a:xfrm>
          <a:off x="99061" y="29278"/>
          <a:ext cx="1272539" cy="7521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99061</xdr:colOff>
      <xdr:row>1</xdr:row>
      <xdr:rowOff>46168</xdr:rowOff>
    </xdr:from>
    <xdr:ext cx="1243964" cy="735303"/>
    <xdr:pic>
      <xdr:nvPicPr>
        <xdr:cNvPr id="2" name="Imagen 1">
          <a:extLst>
            <a:ext uri="{FF2B5EF4-FFF2-40B4-BE49-F238E27FC236}">
              <a16:creationId xmlns:a16="http://schemas.microsoft.com/office/drawing/2014/main" id="{2A39E2D5-6449-44C9-BFB9-2B1CD4AE4FAC}"/>
            </a:ext>
          </a:extLst>
        </xdr:cNvPr>
        <xdr:cNvPicPr>
          <a:picLocks noChangeAspect="1"/>
        </xdr:cNvPicPr>
      </xdr:nvPicPr>
      <xdr:blipFill>
        <a:blip xmlns:r="http://schemas.openxmlformats.org/officeDocument/2006/relationships" r:embed="rId1"/>
        <a:stretch>
          <a:fillRect/>
        </a:stretch>
      </xdr:blipFill>
      <xdr:spPr>
        <a:xfrm>
          <a:off x="99061" y="46168"/>
          <a:ext cx="1243964" cy="73530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176816</xdr:colOff>
      <xdr:row>1</xdr:row>
      <xdr:rowOff>87474</xdr:rowOff>
    </xdr:from>
    <xdr:ext cx="1241766" cy="655120"/>
    <xdr:pic>
      <xdr:nvPicPr>
        <xdr:cNvPr id="2" name="Imagen 1">
          <a:extLst>
            <a:ext uri="{FF2B5EF4-FFF2-40B4-BE49-F238E27FC236}">
              <a16:creationId xmlns:a16="http://schemas.microsoft.com/office/drawing/2014/main" id="{43889C39-759D-4C76-9007-7E91A086873B}"/>
            </a:ext>
          </a:extLst>
        </xdr:cNvPr>
        <xdr:cNvPicPr>
          <a:picLocks noChangeAspect="1"/>
        </xdr:cNvPicPr>
      </xdr:nvPicPr>
      <xdr:blipFill>
        <a:blip xmlns:r="http://schemas.openxmlformats.org/officeDocument/2006/relationships" r:embed="rId1"/>
        <a:stretch>
          <a:fillRect/>
        </a:stretch>
      </xdr:blipFill>
      <xdr:spPr>
        <a:xfrm>
          <a:off x="176816" y="87474"/>
          <a:ext cx="1241766" cy="655120"/>
        </a:xfrm>
        <a:prstGeom prst="rect">
          <a:avLst/>
        </a:prstGeom>
      </xdr:spPr>
    </xdr:pic>
    <xdr:clientData/>
  </xdr:oneCellAnchor>
  <xdr:oneCellAnchor>
    <xdr:from>
      <xdr:col>1</xdr:col>
      <xdr:colOff>99061</xdr:colOff>
      <xdr:row>1</xdr:row>
      <xdr:rowOff>46168</xdr:rowOff>
    </xdr:from>
    <xdr:ext cx="1243964" cy="735303"/>
    <xdr:pic>
      <xdr:nvPicPr>
        <xdr:cNvPr id="4" name="Imagen 3">
          <a:extLst>
            <a:ext uri="{FF2B5EF4-FFF2-40B4-BE49-F238E27FC236}">
              <a16:creationId xmlns:a16="http://schemas.microsoft.com/office/drawing/2014/main" id="{CF7CABF6-32CD-4956-B0E2-C8526C2B68E1}"/>
            </a:ext>
          </a:extLst>
        </xdr:cNvPr>
        <xdr:cNvPicPr>
          <a:picLocks noChangeAspect="1"/>
        </xdr:cNvPicPr>
      </xdr:nvPicPr>
      <xdr:blipFill>
        <a:blip xmlns:r="http://schemas.openxmlformats.org/officeDocument/2006/relationships" r:embed="rId1"/>
        <a:stretch>
          <a:fillRect/>
        </a:stretch>
      </xdr:blipFill>
      <xdr:spPr>
        <a:xfrm>
          <a:off x="359411" y="49343"/>
          <a:ext cx="1243964" cy="7353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asdgovdo-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3FF19C-5246-4618-938D-A8A70FC981BD}" name="Tabla1" displayName="Tabla1" ref="B28:K30" totalsRowShown="0" headerRowDxfId="42" dataDxfId="40" headerRowBorderDxfId="41" tableBorderDxfId="39" totalsRowBorderDxfId="38">
  <tableColumns count="10">
    <tableColumn id="1" xr3:uid="{FD0AD08C-86EA-485A-A171-D2778205DC4E}" name="Producto" dataDxfId="37"/>
    <tableColumn id="2" xr3:uid="{E789BFD7-49ED-49CD-B764-0385B1A6EAA6}" name="Indicador" dataDxfId="36"/>
    <tableColumn id="3" xr3:uid="{02522647-235A-4765-A4CE-3A2837E4B15F}" name="Física_x000a_(A)" dataDxfId="35"/>
    <tableColumn id="4" xr3:uid="{812B8BDC-39EF-4092-8CEE-774BF16ED73C}" name="Financiera_x000a_(B)" dataDxfId="34" dataCellStyle="Millares"/>
    <tableColumn id="9" xr3:uid="{B09BD854-8ABC-4116-9ECF-67582C4652A5}" name="Física_x000a_(C)" dataDxfId="33" dataCellStyle="Millares"/>
    <tableColumn id="10" xr3:uid="{E338E925-943F-457D-894F-D0602B2223F8}" name="Financiera_x000a_(D)" dataDxfId="32" dataCellStyle="Millares"/>
    <tableColumn id="5" xr3:uid="{EC92CCA4-7F0C-4730-A26A-BFC4E7247E79}" name="Física _x000a_(E)" dataDxfId="31"/>
    <tableColumn id="6" xr3:uid="{6F0F6B47-16F3-4D85-AD58-F493F96E3A36}" name="Financiera _x000a_ (F)" dataDxfId="30"/>
    <tableColumn id="7" xr3:uid="{64B24E8E-5429-44DB-B075-E264CC2BC787}" name="Física _x000a_(%)_x000a_ G=E/C" dataDxfId="29" dataCellStyle="Porcentaje">
      <calculatedColumnFormula>IF(H29&gt;0,H29/F29,0)</calculatedColumnFormula>
    </tableColumn>
    <tableColumn id="8" xr3:uid="{3220B791-9347-4C83-BE54-49CC166C0900}" name="Financiero _x000a_(%) _x000a_H=F/D" dataDxfId="28">
      <calculatedColumnFormula>IF(I29&gt;0,I29/G29,0)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686AC7-4B3E-409D-8FD5-FD735C046FB8}" name="Tabla13" displayName="Tabla13" ref="B28:K30" totalsRowShown="0" headerRowDxfId="27" headerRowBorderDxfId="26" tableBorderDxfId="25" totalsRowBorderDxfId="24">
  <tableColumns count="10">
    <tableColumn id="1" xr3:uid="{B551CA80-CE45-4B05-B969-040DA57FA920}" name="Producto" dataDxfId="23"/>
    <tableColumn id="2" xr3:uid="{3A16A42B-4318-4F0F-89E0-80B1C69CB6E6}" name="Indicador" dataDxfId="22"/>
    <tableColumn id="3" xr3:uid="{5239FC7D-B33A-4A5C-B4E7-D584A90989B8}" name="Física_x000a_(A)" dataDxfId="21"/>
    <tableColumn id="4" xr3:uid="{5CFDCA80-A00F-4906-AED9-093A2743851F}" name="Financiera_x000a_(B)" dataDxfId="20"/>
    <tableColumn id="9" xr3:uid="{BBB32BB5-52F3-4C70-B60E-CE0B83BD3C21}" name="Física_x000a_(C)" dataDxfId="19"/>
    <tableColumn id="10" xr3:uid="{89FD5D93-F205-4F2F-ADCA-589D976881C0}" name="Financiera_x000a_(D)" dataDxfId="18"/>
    <tableColumn id="5" xr3:uid="{A7CD7C39-2B82-4B1F-A3DC-433C59C18A27}" name="Física _x000a_(E)" dataDxfId="17"/>
    <tableColumn id="6" xr3:uid="{09A8C9D5-9FE9-4592-9F09-B2390C78A444}" name="Financiera _x000a_ (F)" dataDxfId="16"/>
    <tableColumn id="7" xr3:uid="{F3C2F509-655F-4C73-8142-95F48B874CC5}" name="Física _x000a_(%)_x000a_ G=E/C" dataDxfId="15" dataCellStyle="Porcentaje">
      <calculatedColumnFormula>IF(H29&gt;0,H29/F29,0)</calculatedColumnFormula>
    </tableColumn>
    <tableColumn id="8" xr3:uid="{263771FE-2B0F-42B2-9140-55DF1D4DBEB5}" name="Financiero _x000a_(%) _x000a_H=F/D" dataDxfId="14">
      <calculatedColumnFormula>IF(I29&gt;0,I29/G29,0)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AAD0A5-6234-4520-8693-99579FE9A63A}" name="Tabla134" displayName="Tabla134" ref="B28:K29" totalsRowShown="0" headerRowDxfId="13" headerRowBorderDxfId="12" tableBorderDxfId="11" totalsRowBorderDxfId="10">
  <tableColumns count="10">
    <tableColumn id="1" xr3:uid="{7E3E40E3-78C3-46BF-84AC-04CAD35C38A2}" name="Producto" dataDxfId="9"/>
    <tableColumn id="2" xr3:uid="{E745B844-F6BC-483B-A4DB-A7D007705B92}" name="Indicador" dataDxfId="8"/>
    <tableColumn id="3" xr3:uid="{B5AA6F00-064E-4960-A258-5D320AB75FDD}" name="Física_x000a_(A)" dataDxfId="7" dataCellStyle="Millares"/>
    <tableColumn id="4" xr3:uid="{A4FB6C2A-C55A-4902-BE73-64490AECBBCB}" name="Financiera_x000a_(B)" dataDxfId="6" dataCellStyle="Millares"/>
    <tableColumn id="9" xr3:uid="{A3955329-FA9A-49CB-AA87-A77178956432}" name="Física_x000a_(C)" dataDxfId="5" dataCellStyle="Millares"/>
    <tableColumn id="10" xr3:uid="{C8629D04-F5F4-4B65-8DD3-1FB2614765A9}" name="Financiera_x000a_(D)" dataDxfId="4" dataCellStyle="Millares"/>
    <tableColumn id="5" xr3:uid="{8A6D3FC1-9876-45A9-BAAF-EE8C8EE2B58D}" name="Física _x000a_(E)" dataDxfId="3" dataCellStyle="Millares"/>
    <tableColumn id="6" xr3:uid="{1BD80918-7654-4D61-8CC5-0E260868E864}" name="Financiera _x000a_ (F)" dataDxfId="2"/>
    <tableColumn id="7" xr3:uid="{5524F1ED-1D15-49D5-90C8-DBC3DC023075}" name="Física _x000a_(%)_x000a_ G=E/C" dataDxfId="1" dataCellStyle="Porcentaje">
      <calculatedColumnFormula>IF(H29&gt;0,H29/F29,0)</calculatedColumnFormula>
    </tableColumn>
    <tableColumn id="8" xr3:uid="{9F1B0FEE-42D5-42F1-875E-091BEE7411BC}" name="Financiero _x000a_(%) _x000a_H=F/D" dataDxfId="0">
      <calculatedColumnFormula>IF(I29&gt;0,I29/G29,0)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ACC5-D10F-469A-90E5-9AC69AA9C981}">
  <sheetPr>
    <pageSetUpPr fitToPage="1"/>
  </sheetPr>
  <dimension ref="B1:N53"/>
  <sheetViews>
    <sheetView showGridLines="0" view="pageBreakPreview" zoomScale="90" zoomScaleNormal="120" zoomScaleSheetLayoutView="90" workbookViewId="0">
      <selection activeCell="B43" sqref="B43:K43"/>
    </sheetView>
  </sheetViews>
  <sheetFormatPr baseColWidth="10" defaultColWidth="11.36328125" defaultRowHeight="14.5" x14ac:dyDescent="0.35"/>
  <cols>
    <col min="1" max="1" width="3.453125" customWidth="1"/>
    <col min="2" max="2" width="20.6328125" style="11" customWidth="1"/>
    <col min="3" max="3" width="14.08984375" style="11" customWidth="1"/>
    <col min="4" max="4" width="11.453125" style="11" customWidth="1"/>
    <col min="5" max="5" width="14.81640625" style="11" bestFit="1" customWidth="1"/>
    <col min="6" max="6" width="10.6328125" style="11" customWidth="1"/>
    <col min="7" max="7" width="15" style="11" customWidth="1"/>
    <col min="8" max="8" width="17" style="11" customWidth="1"/>
    <col min="9" max="9" width="17.26953125" style="11" bestFit="1" customWidth="1"/>
    <col min="10" max="10" width="12.7265625" style="11" customWidth="1"/>
    <col min="11" max="11" width="24.453125" style="11" customWidth="1"/>
    <col min="12" max="12" width="9.6328125" customWidth="1"/>
    <col min="13" max="13" width="15.08984375" bestFit="1" customWidth="1"/>
    <col min="14" max="14" width="16.90625" bestFit="1" customWidth="1"/>
  </cols>
  <sheetData>
    <row r="1" spans="2:11" ht="15" thickBot="1" x14ac:dyDescent="0.4"/>
    <row r="2" spans="2:11" ht="21" x14ac:dyDescent="0.35">
      <c r="B2" s="1"/>
      <c r="C2" s="109" t="s">
        <v>87</v>
      </c>
      <c r="D2" s="109"/>
      <c r="E2" s="109"/>
      <c r="F2" s="109"/>
      <c r="G2" s="109"/>
      <c r="H2" s="109"/>
      <c r="I2" s="109"/>
      <c r="J2" s="109"/>
      <c r="K2" s="110"/>
    </row>
    <row r="3" spans="2:11" ht="21" x14ac:dyDescent="0.35">
      <c r="B3" s="2"/>
      <c r="C3" s="111" t="s">
        <v>0</v>
      </c>
      <c r="D3" s="111"/>
      <c r="E3" s="111" t="s">
        <v>1</v>
      </c>
      <c r="F3" s="111"/>
      <c r="G3" s="111"/>
      <c r="H3" s="111"/>
      <c r="I3" s="111"/>
      <c r="J3" s="44" t="s">
        <v>2</v>
      </c>
      <c r="K3" s="55" t="s">
        <v>3</v>
      </c>
    </row>
    <row r="4" spans="2:11" ht="21.5" thickBot="1" x14ac:dyDescent="0.4">
      <c r="B4" s="3"/>
      <c r="C4" s="112" t="s">
        <v>4</v>
      </c>
      <c r="D4" s="112"/>
      <c r="E4" s="113" t="s">
        <v>89</v>
      </c>
      <c r="F4" s="113"/>
      <c r="G4" s="113"/>
      <c r="H4" s="113"/>
      <c r="I4" s="113"/>
      <c r="J4" s="56">
        <v>45006</v>
      </c>
      <c r="K4" s="57">
        <v>1</v>
      </c>
    </row>
    <row r="5" spans="2:11" x14ac:dyDescent="0.35">
      <c r="B5" s="103"/>
      <c r="C5" s="104"/>
      <c r="D5" s="104"/>
      <c r="E5" s="104"/>
      <c r="F5" s="104"/>
      <c r="G5" s="104"/>
      <c r="H5" s="104"/>
      <c r="I5" s="104"/>
      <c r="J5" s="104"/>
      <c r="K5" s="105"/>
    </row>
    <row r="6" spans="2:11" ht="15.5" x14ac:dyDescent="0.35">
      <c r="B6" s="127" t="s">
        <v>5</v>
      </c>
      <c r="C6" s="128"/>
      <c r="D6" s="128"/>
      <c r="E6" s="128"/>
      <c r="F6" s="128"/>
      <c r="G6" s="128"/>
      <c r="H6" s="128"/>
      <c r="I6" s="128"/>
      <c r="J6" s="128"/>
      <c r="K6" s="129"/>
    </row>
    <row r="7" spans="2:11" ht="15.5" x14ac:dyDescent="0.35">
      <c r="B7" s="130" t="s">
        <v>6</v>
      </c>
      <c r="C7" s="131"/>
      <c r="D7" s="131"/>
      <c r="E7" s="131"/>
      <c r="F7" s="131"/>
      <c r="G7" s="131"/>
      <c r="H7" s="131"/>
      <c r="I7" s="131"/>
      <c r="J7" s="131"/>
      <c r="K7" s="132"/>
    </row>
    <row r="8" spans="2:11" x14ac:dyDescent="0.35">
      <c r="B8" s="4" t="s">
        <v>7</v>
      </c>
      <c r="C8" s="106" t="s">
        <v>88</v>
      </c>
      <c r="D8" s="107"/>
      <c r="E8" s="107"/>
      <c r="F8" s="107"/>
      <c r="G8" s="107"/>
      <c r="H8" s="107"/>
      <c r="I8" s="107"/>
      <c r="J8" s="107"/>
      <c r="K8" s="108"/>
    </row>
    <row r="9" spans="2:11" x14ac:dyDescent="0.35">
      <c r="B9" s="5" t="s">
        <v>8</v>
      </c>
      <c r="C9" s="106" t="s">
        <v>52</v>
      </c>
      <c r="D9" s="107"/>
      <c r="E9" s="107"/>
      <c r="F9" s="107"/>
      <c r="G9" s="107"/>
      <c r="H9" s="107"/>
      <c r="I9" s="107"/>
      <c r="J9" s="107"/>
      <c r="K9" s="108"/>
    </row>
    <row r="10" spans="2:11" x14ac:dyDescent="0.35">
      <c r="B10" s="5" t="s">
        <v>9</v>
      </c>
      <c r="C10" s="106" t="s">
        <v>10</v>
      </c>
      <c r="D10" s="107"/>
      <c r="E10" s="107"/>
      <c r="F10" s="107"/>
      <c r="G10" s="107"/>
      <c r="H10" s="107"/>
      <c r="I10" s="107"/>
      <c r="J10" s="107"/>
      <c r="K10" s="108"/>
    </row>
    <row r="11" spans="2:11" ht="39.5" customHeight="1" x14ac:dyDescent="0.35">
      <c r="B11" s="45" t="s">
        <v>11</v>
      </c>
      <c r="C11" s="79" t="s">
        <v>53</v>
      </c>
      <c r="D11" s="79"/>
      <c r="E11" s="79"/>
      <c r="F11" s="79"/>
      <c r="G11" s="79"/>
      <c r="H11" s="79"/>
      <c r="I11" s="79"/>
      <c r="J11" s="79"/>
      <c r="K11" s="80"/>
    </row>
    <row r="12" spans="2:11" ht="45.5" customHeight="1" x14ac:dyDescent="0.35">
      <c r="B12" s="45" t="s">
        <v>12</v>
      </c>
      <c r="C12" s="79" t="s">
        <v>54</v>
      </c>
      <c r="D12" s="79"/>
      <c r="E12" s="79"/>
      <c r="F12" s="79"/>
      <c r="G12" s="79"/>
      <c r="H12" s="79"/>
      <c r="I12" s="79"/>
      <c r="J12" s="79"/>
      <c r="K12" s="80"/>
    </row>
    <row r="13" spans="2:11" x14ac:dyDescent="0.35">
      <c r="B13" s="92" t="s">
        <v>13</v>
      </c>
      <c r="C13" s="93"/>
      <c r="D13" s="93"/>
      <c r="E13" s="93"/>
      <c r="F13" s="93"/>
      <c r="G13" s="93"/>
      <c r="H13" s="93"/>
      <c r="I13" s="93"/>
      <c r="J13" s="93"/>
      <c r="K13" s="94"/>
    </row>
    <row r="14" spans="2:11" x14ac:dyDescent="0.35">
      <c r="B14" s="13" t="s">
        <v>14</v>
      </c>
      <c r="C14" s="6">
        <v>2</v>
      </c>
      <c r="D14" s="125" t="str">
        <f>IFERROR(VLOOKUP(C14,'[1]Validacion datos'!A2:B5,2,FALSE),"")</f>
        <v>DESARROLLO SOCIAL</v>
      </c>
      <c r="E14" s="125"/>
      <c r="F14" s="125"/>
      <c r="G14" s="125"/>
      <c r="H14" s="125"/>
      <c r="I14" s="125"/>
      <c r="J14" s="125"/>
      <c r="K14" s="126"/>
    </row>
    <row r="15" spans="2:11" x14ac:dyDescent="0.35">
      <c r="B15" s="13" t="s">
        <v>15</v>
      </c>
      <c r="C15" s="7">
        <v>2.5</v>
      </c>
      <c r="D15" s="125" t="str">
        <f>IFERROR(VLOOKUP(C15,'[1]Validacion datos'!A8:B26,2,FALSE),"")</f>
        <v>Vivienda digna en entornos saludables</v>
      </c>
      <c r="E15" s="125"/>
      <c r="F15" s="125"/>
      <c r="G15" s="125"/>
      <c r="H15" s="125"/>
      <c r="I15" s="125"/>
      <c r="J15" s="125"/>
      <c r="K15" s="126"/>
    </row>
    <row r="16" spans="2:11" x14ac:dyDescent="0.35">
      <c r="B16" s="13" t="s">
        <v>16</v>
      </c>
      <c r="C16" s="54" t="s">
        <v>17</v>
      </c>
      <c r="D16" s="125" t="str">
        <f>IFERROR(VLOOKUP(C16,'[1]Validacion datos'!D8:E64,2,FALSE),"")</f>
        <v>Garantizar el acceso universal a servicios de agua potable y saneamiento, provistos con calidad y eficiencia</v>
      </c>
      <c r="E16" s="125"/>
      <c r="F16" s="125"/>
      <c r="G16" s="125"/>
      <c r="H16" s="125"/>
      <c r="I16" s="125"/>
      <c r="J16" s="125"/>
      <c r="K16" s="126"/>
    </row>
    <row r="17" spans="2:14" x14ac:dyDescent="0.35">
      <c r="B17" s="92" t="s">
        <v>18</v>
      </c>
      <c r="C17" s="93"/>
      <c r="D17" s="93"/>
      <c r="E17" s="93"/>
      <c r="F17" s="93"/>
      <c r="G17" s="93"/>
      <c r="H17" s="93"/>
      <c r="I17" s="93"/>
      <c r="J17" s="93"/>
      <c r="K17" s="94"/>
    </row>
    <row r="18" spans="2:14" ht="14.5" customHeight="1" x14ac:dyDescent="0.35">
      <c r="B18" s="45" t="s">
        <v>19</v>
      </c>
      <c r="C18" s="79" t="s">
        <v>59</v>
      </c>
      <c r="D18" s="79"/>
      <c r="E18" s="79"/>
      <c r="F18" s="79"/>
      <c r="G18" s="79"/>
      <c r="H18" s="79"/>
      <c r="I18" s="79"/>
      <c r="J18" s="79"/>
      <c r="K18" s="80"/>
    </row>
    <row r="19" spans="2:14" ht="41.5" customHeight="1" x14ac:dyDescent="0.35">
      <c r="B19" s="46" t="s">
        <v>20</v>
      </c>
      <c r="C19" s="79" t="s">
        <v>90</v>
      </c>
      <c r="D19" s="79"/>
      <c r="E19" s="79"/>
      <c r="F19" s="79"/>
      <c r="G19" s="79"/>
      <c r="H19" s="79"/>
      <c r="I19" s="79"/>
      <c r="J19" s="79"/>
      <c r="K19" s="80"/>
    </row>
    <row r="20" spans="2:14" ht="18.399999999999999" customHeight="1" x14ac:dyDescent="0.35">
      <c r="B20" s="46" t="s">
        <v>55</v>
      </c>
      <c r="C20" s="79" t="s">
        <v>83</v>
      </c>
      <c r="D20" s="79"/>
      <c r="E20" s="79"/>
      <c r="F20" s="79"/>
      <c r="G20" s="79"/>
      <c r="H20" s="79"/>
      <c r="I20" s="79"/>
      <c r="J20" s="79"/>
      <c r="K20" s="80"/>
    </row>
    <row r="21" spans="2:14" ht="17" customHeight="1" x14ac:dyDescent="0.35">
      <c r="B21" s="46" t="s">
        <v>21</v>
      </c>
      <c r="C21" s="79" t="s">
        <v>60</v>
      </c>
      <c r="D21" s="79"/>
      <c r="E21" s="79"/>
      <c r="F21" s="79"/>
      <c r="G21" s="79"/>
      <c r="H21" s="79"/>
      <c r="I21" s="79"/>
      <c r="J21" s="79"/>
      <c r="K21" s="80"/>
    </row>
    <row r="22" spans="2:14" x14ac:dyDescent="0.35">
      <c r="B22" s="92" t="s">
        <v>22</v>
      </c>
      <c r="C22" s="93"/>
      <c r="D22" s="93"/>
      <c r="E22" s="93"/>
      <c r="F22" s="93"/>
      <c r="G22" s="93"/>
      <c r="H22" s="93"/>
      <c r="I22" s="93"/>
      <c r="J22" s="93"/>
      <c r="K22" s="94"/>
    </row>
    <row r="23" spans="2:14" x14ac:dyDescent="0.35">
      <c r="B23" s="119" t="s">
        <v>23</v>
      </c>
      <c r="C23" s="120"/>
      <c r="D23" s="120"/>
      <c r="E23" s="120"/>
      <c r="F23" s="120"/>
      <c r="G23" s="120"/>
      <c r="H23" s="120"/>
      <c r="I23" s="120"/>
      <c r="J23" s="120"/>
      <c r="K23" s="121"/>
    </row>
    <row r="24" spans="2:14" ht="28" customHeight="1" x14ac:dyDescent="0.35">
      <c r="B24" s="122" t="s">
        <v>24</v>
      </c>
      <c r="C24" s="123"/>
      <c r="D24" s="123" t="s">
        <v>25</v>
      </c>
      <c r="E24" s="123"/>
      <c r="F24" s="123"/>
      <c r="G24" s="123" t="s">
        <v>26</v>
      </c>
      <c r="H24" s="123"/>
      <c r="I24" s="123"/>
      <c r="J24" s="123" t="s">
        <v>27</v>
      </c>
      <c r="K24" s="124"/>
    </row>
    <row r="25" spans="2:14" x14ac:dyDescent="0.35">
      <c r="B25" s="117">
        <v>524036146</v>
      </c>
      <c r="C25" s="118"/>
      <c r="D25" s="118">
        <v>703052302.76999998</v>
      </c>
      <c r="E25" s="118"/>
      <c r="F25" s="118"/>
      <c r="G25" s="118">
        <v>407059473.63999999</v>
      </c>
      <c r="H25" s="118"/>
      <c r="I25" s="118"/>
      <c r="J25" s="95">
        <f>IF(G25&gt;0,G25/D25,0)</f>
        <v>0.57898889177405544</v>
      </c>
      <c r="K25" s="96"/>
    </row>
    <row r="26" spans="2:14" x14ac:dyDescent="0.35">
      <c r="B26" s="97" t="s">
        <v>28</v>
      </c>
      <c r="C26" s="98"/>
      <c r="D26" s="98"/>
      <c r="E26" s="98"/>
      <c r="F26" s="98"/>
      <c r="G26" s="98"/>
      <c r="H26" s="98"/>
      <c r="I26" s="98"/>
      <c r="J26" s="98"/>
      <c r="K26" s="99"/>
    </row>
    <row r="27" spans="2:14" x14ac:dyDescent="0.35">
      <c r="B27" s="47"/>
      <c r="C27" s="30"/>
      <c r="D27" s="100" t="s">
        <v>29</v>
      </c>
      <c r="E27" s="101"/>
      <c r="F27" s="100" t="s">
        <v>30</v>
      </c>
      <c r="G27" s="101"/>
      <c r="H27" s="100" t="s">
        <v>91</v>
      </c>
      <c r="I27" s="100"/>
      <c r="J27" s="100" t="s">
        <v>31</v>
      </c>
      <c r="K27" s="102"/>
    </row>
    <row r="28" spans="2:14" ht="39" x14ac:dyDescent="0.35">
      <c r="B28" s="48" t="s">
        <v>32</v>
      </c>
      <c r="C28" s="14" t="s">
        <v>33</v>
      </c>
      <c r="D28" s="14" t="s">
        <v>34</v>
      </c>
      <c r="E28" s="14" t="s">
        <v>35</v>
      </c>
      <c r="F28" s="14" t="s">
        <v>36</v>
      </c>
      <c r="G28" s="14" t="s">
        <v>37</v>
      </c>
      <c r="H28" s="14" t="s">
        <v>38</v>
      </c>
      <c r="I28" s="14" t="s">
        <v>39</v>
      </c>
      <c r="J28" s="14" t="s">
        <v>40</v>
      </c>
      <c r="K28" s="49" t="s">
        <v>41</v>
      </c>
    </row>
    <row r="29" spans="2:14" ht="95.75" customHeight="1" x14ac:dyDescent="0.35">
      <c r="B29" s="50" t="s">
        <v>61</v>
      </c>
      <c r="C29" s="16" t="s">
        <v>62</v>
      </c>
      <c r="D29" s="22">
        <v>29200000</v>
      </c>
      <c r="E29" s="51">
        <v>659591985.23000002</v>
      </c>
      <c r="F29" s="22">
        <v>29200000</v>
      </c>
      <c r="G29" s="22">
        <v>494425765</v>
      </c>
      <c r="H29" s="17">
        <v>11046249</v>
      </c>
      <c r="I29" s="23">
        <v>138162877.19</v>
      </c>
      <c r="J29" s="18">
        <f>IF(H29&gt;0,H29/F29,0)</f>
        <v>0.37829619863013697</v>
      </c>
      <c r="K29" s="52">
        <f>IF(I29&gt;0,I29/G29,0)</f>
        <v>0.27944109504487491</v>
      </c>
      <c r="N29" s="8"/>
    </row>
    <row r="30" spans="2:14" ht="99.25" customHeight="1" x14ac:dyDescent="0.35">
      <c r="B30" s="50" t="s">
        <v>63</v>
      </c>
      <c r="C30" s="16" t="s">
        <v>64</v>
      </c>
      <c r="D30" s="22">
        <v>21600000</v>
      </c>
      <c r="E30" s="22">
        <v>43460317.539999999</v>
      </c>
      <c r="F30" s="22">
        <v>21600000</v>
      </c>
      <c r="G30" s="22">
        <v>29610381</v>
      </c>
      <c r="H30" s="17">
        <v>6631820</v>
      </c>
      <c r="I30" s="23">
        <v>8690878.3200000003</v>
      </c>
      <c r="J30" s="18">
        <f>IF(H30&gt;0,H30/F30,0)</f>
        <v>0.30702870370370372</v>
      </c>
      <c r="K30" s="52">
        <f>IF(I30&gt;0,I30/G30,0)</f>
        <v>0.29350781808582604</v>
      </c>
      <c r="M30" s="8"/>
      <c r="N30" s="8"/>
    </row>
    <row r="31" spans="2:14" x14ac:dyDescent="0.35">
      <c r="B31" s="114" t="s">
        <v>42</v>
      </c>
      <c r="C31" s="115"/>
      <c r="D31" s="115"/>
      <c r="E31" s="115"/>
      <c r="F31" s="115"/>
      <c r="G31" s="115"/>
      <c r="H31" s="115"/>
      <c r="I31" s="115"/>
      <c r="J31" s="115"/>
      <c r="K31" s="116"/>
      <c r="M31" s="8"/>
      <c r="N31" s="8"/>
    </row>
    <row r="32" spans="2:14" x14ac:dyDescent="0.35">
      <c r="B32" s="97" t="s">
        <v>43</v>
      </c>
      <c r="C32" s="98"/>
      <c r="D32" s="98"/>
      <c r="E32" s="98"/>
      <c r="F32" s="98"/>
      <c r="G32" s="98"/>
      <c r="H32" s="98"/>
      <c r="I32" s="98"/>
      <c r="J32" s="98"/>
      <c r="K32" s="99"/>
      <c r="M32" s="8"/>
      <c r="N32" s="8"/>
    </row>
    <row r="33" spans="2:11" x14ac:dyDescent="0.35">
      <c r="B33" s="53" t="s">
        <v>93</v>
      </c>
      <c r="C33" s="79" t="s">
        <v>80</v>
      </c>
      <c r="D33" s="79"/>
      <c r="E33" s="79"/>
      <c r="F33" s="79"/>
      <c r="G33" s="79"/>
      <c r="H33" s="79"/>
      <c r="I33" s="79"/>
      <c r="J33" s="79"/>
      <c r="K33" s="80"/>
    </row>
    <row r="34" spans="2:11" ht="29.25" customHeight="1" x14ac:dyDescent="0.35">
      <c r="B34" s="53" t="s">
        <v>45</v>
      </c>
      <c r="C34" s="79" t="s">
        <v>94</v>
      </c>
      <c r="D34" s="79"/>
      <c r="E34" s="79"/>
      <c r="F34" s="79"/>
      <c r="G34" s="79"/>
      <c r="H34" s="79"/>
      <c r="I34" s="79"/>
      <c r="J34" s="79"/>
      <c r="K34" s="80"/>
    </row>
    <row r="35" spans="2:11" ht="42" customHeight="1" x14ac:dyDescent="0.35">
      <c r="B35" s="53" t="s">
        <v>46</v>
      </c>
      <c r="C35" s="87" t="s">
        <v>97</v>
      </c>
      <c r="D35" s="87"/>
      <c r="E35" s="87"/>
      <c r="F35" s="87"/>
      <c r="G35" s="87"/>
      <c r="H35" s="87"/>
      <c r="I35" s="87"/>
      <c r="J35" s="87"/>
      <c r="K35" s="88"/>
    </row>
    <row r="36" spans="2:11" ht="26" x14ac:dyDescent="0.35">
      <c r="B36" s="53" t="s">
        <v>47</v>
      </c>
      <c r="C36" s="79" t="s">
        <v>92</v>
      </c>
      <c r="D36" s="79"/>
      <c r="E36" s="79"/>
      <c r="F36" s="79"/>
      <c r="G36" s="79"/>
      <c r="H36" s="79"/>
      <c r="I36" s="79"/>
      <c r="J36" s="79"/>
      <c r="K36" s="80"/>
    </row>
    <row r="37" spans="2:11" x14ac:dyDescent="0.35">
      <c r="B37" s="53" t="s">
        <v>95</v>
      </c>
      <c r="C37" s="79" t="s">
        <v>74</v>
      </c>
      <c r="D37" s="79"/>
      <c r="E37" s="79"/>
      <c r="F37" s="79"/>
      <c r="G37" s="79"/>
      <c r="H37" s="79"/>
      <c r="I37" s="79"/>
      <c r="J37" s="79"/>
      <c r="K37" s="80"/>
    </row>
    <row r="38" spans="2:11" ht="34" customHeight="1" x14ac:dyDescent="0.35">
      <c r="B38" s="53" t="s">
        <v>45</v>
      </c>
      <c r="C38" s="79" t="s">
        <v>96</v>
      </c>
      <c r="D38" s="79"/>
      <c r="E38" s="79"/>
      <c r="F38" s="79"/>
      <c r="G38" s="79"/>
      <c r="H38" s="79"/>
      <c r="I38" s="79"/>
      <c r="J38" s="79"/>
      <c r="K38" s="80"/>
    </row>
    <row r="39" spans="2:11" ht="41.5" customHeight="1" x14ac:dyDescent="0.35">
      <c r="B39" s="53" t="s">
        <v>46</v>
      </c>
      <c r="C39" s="79" t="s">
        <v>98</v>
      </c>
      <c r="D39" s="79"/>
      <c r="E39" s="79"/>
      <c r="F39" s="79"/>
      <c r="G39" s="79"/>
      <c r="H39" s="79"/>
      <c r="I39" s="79"/>
      <c r="J39" s="79"/>
      <c r="K39" s="80"/>
    </row>
    <row r="40" spans="2:11" ht="28.5" customHeight="1" x14ac:dyDescent="0.35">
      <c r="B40" s="53" t="s">
        <v>47</v>
      </c>
      <c r="C40" s="79" t="s">
        <v>92</v>
      </c>
      <c r="D40" s="79"/>
      <c r="E40" s="79"/>
      <c r="F40" s="79"/>
      <c r="G40" s="79"/>
      <c r="H40" s="79"/>
      <c r="I40" s="79"/>
      <c r="J40" s="79"/>
      <c r="K40" s="80"/>
    </row>
    <row r="41" spans="2:11" x14ac:dyDescent="0.35">
      <c r="B41" s="92" t="s">
        <v>58</v>
      </c>
      <c r="C41" s="93"/>
      <c r="D41" s="93"/>
      <c r="E41" s="93"/>
      <c r="F41" s="93"/>
      <c r="G41" s="93"/>
      <c r="H41" s="93"/>
      <c r="I41" s="93"/>
      <c r="J41" s="93"/>
      <c r="K41" s="94"/>
    </row>
    <row r="42" spans="2:11" x14ac:dyDescent="0.35">
      <c r="B42" s="89" t="s">
        <v>48</v>
      </c>
      <c r="C42" s="90"/>
      <c r="D42" s="90"/>
      <c r="E42" s="90"/>
      <c r="F42" s="90"/>
      <c r="G42" s="90"/>
      <c r="H42" s="90"/>
      <c r="I42" s="90"/>
      <c r="J42" s="90"/>
      <c r="K42" s="91"/>
    </row>
    <row r="43" spans="2:11" ht="19.5" customHeight="1" thickBot="1" x14ac:dyDescent="0.4">
      <c r="B43" s="81" t="s">
        <v>65</v>
      </c>
      <c r="C43" s="82"/>
      <c r="D43" s="82"/>
      <c r="E43" s="82"/>
      <c r="F43" s="82"/>
      <c r="G43" s="82"/>
      <c r="H43" s="82"/>
      <c r="I43" s="82"/>
      <c r="J43" s="82"/>
      <c r="K43" s="83"/>
    </row>
    <row r="44" spans="2:11" x14ac:dyDescent="0.35">
      <c r="B44" s="24"/>
      <c r="C44" s="24"/>
      <c r="D44" s="24"/>
      <c r="E44" s="24"/>
      <c r="F44" s="24"/>
      <c r="G44" s="24"/>
      <c r="H44" s="24"/>
      <c r="I44" s="24"/>
      <c r="J44" s="24"/>
      <c r="K44" s="24"/>
    </row>
    <row r="45" spans="2:11" x14ac:dyDescent="0.35">
      <c r="B45" s="86"/>
      <c r="C45" s="86"/>
      <c r="D45" s="86"/>
      <c r="E45" s="86"/>
      <c r="F45" s="86"/>
      <c r="G45" s="86"/>
      <c r="H45" s="86"/>
      <c r="I45" s="86"/>
      <c r="J45" s="86"/>
      <c r="K45" s="86"/>
    </row>
    <row r="46" spans="2:11" x14ac:dyDescent="0.35">
      <c r="B46" s="9"/>
      <c r="C46" s="9"/>
      <c r="D46" s="9"/>
      <c r="E46" s="9"/>
      <c r="F46" s="9"/>
      <c r="G46" s="9"/>
      <c r="H46" s="9"/>
      <c r="I46" s="9"/>
      <c r="J46" s="9"/>
      <c r="K46" s="9"/>
    </row>
    <row r="47" spans="2:11" ht="15" thickBot="1" x14ac:dyDescent="0.4">
      <c r="B47" s="9"/>
      <c r="C47" s="9"/>
      <c r="D47" s="9"/>
      <c r="E47" s="9"/>
      <c r="F47" s="9"/>
      <c r="G47" s="9"/>
      <c r="H47" s="9"/>
      <c r="I47" s="9"/>
      <c r="J47" s="9"/>
      <c r="K47" s="9"/>
    </row>
    <row r="48" spans="2:11" x14ac:dyDescent="0.35">
      <c r="B48" s="31" t="s">
        <v>49</v>
      </c>
      <c r="C48" s="32">
        <f>+B25</f>
        <v>524036146</v>
      </c>
      <c r="D48" s="20"/>
      <c r="E48" s="20"/>
      <c r="F48" s="20"/>
      <c r="G48" s="20"/>
      <c r="H48" s="9"/>
      <c r="I48" s="9"/>
      <c r="J48" s="9"/>
      <c r="K48" s="9"/>
    </row>
    <row r="49" spans="2:11" x14ac:dyDescent="0.35">
      <c r="B49" s="33" t="s">
        <v>50</v>
      </c>
      <c r="C49" s="34">
        <f>+D25</f>
        <v>703052302.76999998</v>
      </c>
      <c r="D49" s="20"/>
      <c r="E49" s="20"/>
      <c r="F49" s="20"/>
      <c r="G49" s="20"/>
      <c r="H49" s="9"/>
      <c r="I49" s="9"/>
      <c r="J49" s="9"/>
      <c r="K49" s="9"/>
    </row>
    <row r="50" spans="2:11" ht="15" thickBot="1" x14ac:dyDescent="0.4">
      <c r="B50" s="35" t="s">
        <v>51</v>
      </c>
      <c r="C50" s="36">
        <f>+G25</f>
        <v>407059473.63999999</v>
      </c>
      <c r="D50" s="20"/>
      <c r="E50" s="20"/>
      <c r="F50" s="20"/>
      <c r="G50" s="20"/>
    </row>
    <row r="51" spans="2:11" ht="15" thickBot="1" x14ac:dyDescent="0.4">
      <c r="B51" s="20"/>
      <c r="C51" s="20"/>
      <c r="D51" s="20"/>
      <c r="E51" s="20"/>
      <c r="F51" s="20"/>
      <c r="G51" s="20"/>
      <c r="H51" s="84"/>
      <c r="I51" s="85"/>
      <c r="J51" s="85"/>
      <c r="K51" s="85"/>
    </row>
    <row r="52" spans="2:11" x14ac:dyDescent="0.35">
      <c r="H52" s="78" t="s">
        <v>99</v>
      </c>
      <c r="I52" s="78"/>
      <c r="J52" s="78"/>
      <c r="K52" s="78"/>
    </row>
    <row r="53" spans="2:11" x14ac:dyDescent="0.35">
      <c r="H53" s="77" t="s">
        <v>71</v>
      </c>
      <c r="I53" s="77"/>
      <c r="J53" s="77"/>
      <c r="K53" s="77"/>
    </row>
  </sheetData>
  <mergeCells count="54">
    <mergeCell ref="D16:K16"/>
    <mergeCell ref="B6:K6"/>
    <mergeCell ref="B7:K7"/>
    <mergeCell ref="C8:K8"/>
    <mergeCell ref="C9:K9"/>
    <mergeCell ref="D15:K15"/>
    <mergeCell ref="B13:K13"/>
    <mergeCell ref="D14:K14"/>
    <mergeCell ref="B31:K31"/>
    <mergeCell ref="B32:K32"/>
    <mergeCell ref="B25:C25"/>
    <mergeCell ref="B17:K17"/>
    <mergeCell ref="C18:K18"/>
    <mergeCell ref="C19:K19"/>
    <mergeCell ref="C20:K20"/>
    <mergeCell ref="C21:K21"/>
    <mergeCell ref="B22:K22"/>
    <mergeCell ref="B23:K23"/>
    <mergeCell ref="B24:C24"/>
    <mergeCell ref="D24:F24"/>
    <mergeCell ref="G24:I24"/>
    <mergeCell ref="J24:K24"/>
    <mergeCell ref="D25:F25"/>
    <mergeCell ref="G25:I25"/>
    <mergeCell ref="B5:K5"/>
    <mergeCell ref="C10:K10"/>
    <mergeCell ref="C11:K11"/>
    <mergeCell ref="C12:K12"/>
    <mergeCell ref="C2:K2"/>
    <mergeCell ref="C3:D3"/>
    <mergeCell ref="E3:I3"/>
    <mergeCell ref="C4:D4"/>
    <mergeCell ref="E4:I4"/>
    <mergeCell ref="J25:K25"/>
    <mergeCell ref="B26:K26"/>
    <mergeCell ref="D27:E27"/>
    <mergeCell ref="F27:G27"/>
    <mergeCell ref="H27:I27"/>
    <mergeCell ref="J27:K27"/>
    <mergeCell ref="C33:K33"/>
    <mergeCell ref="C34:K34"/>
    <mergeCell ref="C35:K35"/>
    <mergeCell ref="C36:K36"/>
    <mergeCell ref="B42:K42"/>
    <mergeCell ref="B41:K41"/>
    <mergeCell ref="H53:K53"/>
    <mergeCell ref="H52:K52"/>
    <mergeCell ref="C37:K37"/>
    <mergeCell ref="C38:K38"/>
    <mergeCell ref="C39:K39"/>
    <mergeCell ref="C40:K40"/>
    <mergeCell ref="B43:K43"/>
    <mergeCell ref="H51:K51"/>
    <mergeCell ref="B45:K45"/>
  </mergeCells>
  <dataValidations count="14">
    <dataValidation allowBlank="1" sqref="B8" xr:uid="{562BD1B3-53DA-4C8B-B07D-D656FA763994}"/>
    <dataValidation allowBlank="1" showInputMessage="1" prompt="Nombre del capítulo" sqref="C8:K10" xr:uid="{9155D4FC-EDB4-4B2B-BB7A-EE1B64BDF1E9}"/>
    <dataValidation allowBlank="1" showInputMessage="1" showErrorMessage="1" prompt="¿A quién va dirigido el programa?, ¿qué característica tiene esta población que requiere ser beneficiada?" sqref="C20:K20" xr:uid="{787F0006-3E7E-470E-80A4-2187464624CA}"/>
    <dataValidation allowBlank="1" showInputMessage="1" showErrorMessage="1" prompt="¿En qué consiste el producto? su objetivo" sqref="C34:K34 C38:K38" xr:uid="{6D452660-4360-4CA6-AD03-996335E85F92}"/>
    <dataValidation allowBlank="1" showInputMessage="1" showErrorMessage="1" prompt="1. Describir lo plasmado en el presupuesto_x000a_2. Describir lo alcanzado en términos financieros y de producción " sqref="C35:K35 C39:K39" xr:uid="{D2E8A5FE-AFD1-46B4-947E-2D9AFC4242CD}"/>
    <dataValidation allowBlank="1" showInputMessage="1" showErrorMessage="1" prompt="De existir desvío, explicar razones." sqref="C36:K36 C40:K40" xr:uid="{8CD5512A-A8A1-4440-97D0-183312FE9CFD}"/>
    <dataValidation allowBlank="1" showInputMessage="1" showErrorMessage="1" prompt="Oportunidades de mejora identificadas" sqref="B43:K44" xr:uid="{D8545180-FCFB-4D61-B1C5-D557AC0B5DB3}"/>
    <dataValidation allowBlank="1" showInputMessage="1" showErrorMessage="1" prompt="Presupuesto del programa" sqref="B25:D25 G25" xr:uid="{85795AA7-813D-4245-98D6-A49E965AB650}"/>
    <dataValidation allowBlank="1" showInputMessage="1" showErrorMessage="1" prompt="Nombre de cada producto" sqref="B28:B30" xr:uid="{4D06A438-9429-42B2-A079-061D2417E00C}"/>
    <dataValidation allowBlank="1" showInputMessage="1" showErrorMessage="1" prompt="Nombre del indicador" sqref="C28:C30" xr:uid="{5373D2CB-338E-484A-B46E-2CA9D11BFA00}"/>
    <dataValidation allowBlank="1" showInputMessage="1" showErrorMessage="1" prompt="Meta anual del indicador" sqref="D28:D30 F28:F30 E29:E30 G29:G30" xr:uid="{11B54A32-864A-41E7-AB33-F2381C48C884}"/>
    <dataValidation allowBlank="1" showInputMessage="1" showErrorMessage="1" prompt="Monto presupuestado para el producto" sqref="C48:C49 E28 G28" xr:uid="{DA08232C-FD57-49CD-BAEC-D7835B7145D5}"/>
    <dataValidation allowBlank="1" showInputMessage="1" showErrorMessage="1" prompt="Meta alcanzada en el trimestre" sqref="H28:H30" xr:uid="{45B17864-1D15-4D61-8C44-73EA61A7F51A}"/>
    <dataValidation allowBlank="1" showInputMessage="1" showErrorMessage="1" prompt="Monto ejecutado en el trimestre" sqref="I28:I30" xr:uid="{82FD7095-368B-4CF5-83CA-5CBDEEE3DFEC}"/>
  </dataValidations>
  <pageMargins left="0.23" right="0.11" top="0.32" bottom="0.17" header="0.16" footer="0.12"/>
  <pageSetup scale="62" fitToWidth="0" orientation="portrait" horizontalDpi="360" verticalDpi="36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FE91-378A-404A-A3FE-3B12B6067F70}">
  <sheetPr>
    <pageSetUpPr fitToPage="1"/>
  </sheetPr>
  <dimension ref="B1:T56"/>
  <sheetViews>
    <sheetView view="pageBreakPreview" zoomScale="92" zoomScaleNormal="110" zoomScaleSheetLayoutView="92" workbookViewId="0">
      <selection activeCell="B44" sqref="B44:K45"/>
    </sheetView>
  </sheetViews>
  <sheetFormatPr baseColWidth="10" defaultColWidth="11.36328125" defaultRowHeight="14.5" x14ac:dyDescent="0.35"/>
  <cols>
    <col min="1" max="1" width="3.6328125" customWidth="1"/>
    <col min="2" max="2" width="33.6328125" style="11" customWidth="1"/>
    <col min="3" max="3" width="14.7265625" style="11" bestFit="1" customWidth="1"/>
    <col min="4" max="4" width="12.7265625" style="11" customWidth="1"/>
    <col min="5" max="5" width="13.54296875" style="11" bestFit="1" customWidth="1"/>
    <col min="6" max="10" width="12.7265625" style="11" customWidth="1"/>
    <col min="11" max="11" width="24.7265625" style="11" customWidth="1"/>
    <col min="12" max="12" width="9.90625" style="11" customWidth="1"/>
    <col min="13" max="14" width="16.90625" bestFit="1" customWidth="1"/>
    <col min="15" max="15" width="14.26953125" bestFit="1" customWidth="1"/>
    <col min="16" max="16" width="16.90625" bestFit="1" customWidth="1"/>
    <col min="20" max="20" width="19.08984375" bestFit="1" customWidth="1"/>
  </cols>
  <sheetData>
    <row r="1" spans="2:12" ht="15" thickBot="1" x14ac:dyDescent="0.4"/>
    <row r="2" spans="2:12" ht="21.5" customHeight="1" x14ac:dyDescent="0.35">
      <c r="B2" s="1"/>
      <c r="C2" s="109" t="s">
        <v>87</v>
      </c>
      <c r="D2" s="109"/>
      <c r="E2" s="109"/>
      <c r="F2" s="109"/>
      <c r="G2" s="109"/>
      <c r="H2" s="109"/>
      <c r="I2" s="109"/>
      <c r="J2" s="109"/>
      <c r="K2" s="110"/>
      <c r="L2" s="12"/>
    </row>
    <row r="3" spans="2:12" ht="21.5" customHeight="1" x14ac:dyDescent="0.35">
      <c r="B3" s="2"/>
      <c r="C3" s="111" t="s">
        <v>0</v>
      </c>
      <c r="D3" s="111"/>
      <c r="E3" s="111" t="s">
        <v>1</v>
      </c>
      <c r="F3" s="111"/>
      <c r="G3" s="111"/>
      <c r="H3" s="111"/>
      <c r="I3" s="111"/>
      <c r="J3" s="44" t="s">
        <v>2</v>
      </c>
      <c r="K3" s="55" t="s">
        <v>3</v>
      </c>
      <c r="L3" s="12"/>
    </row>
    <row r="4" spans="2:12" ht="21.5" customHeight="1" thickBot="1" x14ac:dyDescent="0.4">
      <c r="B4" s="3"/>
      <c r="C4" s="112" t="s">
        <v>4</v>
      </c>
      <c r="D4" s="112"/>
      <c r="E4" s="113" t="s">
        <v>89</v>
      </c>
      <c r="F4" s="113"/>
      <c r="G4" s="113"/>
      <c r="H4" s="113"/>
      <c r="I4" s="113"/>
      <c r="J4" s="56">
        <v>45006</v>
      </c>
      <c r="K4" s="57">
        <v>0</v>
      </c>
      <c r="L4" s="12"/>
    </row>
    <row r="5" spans="2:12" ht="16" customHeight="1" x14ac:dyDescent="0.35">
      <c r="B5" s="103"/>
      <c r="C5" s="104"/>
      <c r="D5" s="104"/>
      <c r="E5" s="104"/>
      <c r="F5" s="104"/>
      <c r="G5" s="104"/>
      <c r="H5" s="104"/>
      <c r="I5" s="104"/>
      <c r="J5" s="104"/>
      <c r="K5" s="105"/>
      <c r="L5" s="12"/>
    </row>
    <row r="6" spans="2:12" ht="15.5" x14ac:dyDescent="0.35">
      <c r="B6" s="127" t="s">
        <v>5</v>
      </c>
      <c r="C6" s="128"/>
      <c r="D6" s="128"/>
      <c r="E6" s="128"/>
      <c r="F6" s="128"/>
      <c r="G6" s="128"/>
      <c r="H6" s="128"/>
      <c r="I6" s="128"/>
      <c r="J6" s="128"/>
      <c r="K6" s="129"/>
      <c r="L6" s="12"/>
    </row>
    <row r="7" spans="2:12" ht="15.5" x14ac:dyDescent="0.35">
      <c r="B7" s="130" t="s">
        <v>6</v>
      </c>
      <c r="C7" s="131"/>
      <c r="D7" s="131"/>
      <c r="E7" s="131"/>
      <c r="F7" s="131"/>
      <c r="G7" s="131"/>
      <c r="H7" s="131"/>
      <c r="I7" s="131"/>
      <c r="J7" s="131"/>
      <c r="K7" s="132"/>
      <c r="L7" s="12"/>
    </row>
    <row r="8" spans="2:12" ht="14.5" customHeight="1" x14ac:dyDescent="0.35">
      <c r="B8" s="4" t="s">
        <v>7</v>
      </c>
      <c r="C8" s="106" t="s">
        <v>88</v>
      </c>
      <c r="D8" s="107"/>
      <c r="E8" s="107"/>
      <c r="F8" s="107"/>
      <c r="G8" s="107"/>
      <c r="H8" s="107"/>
      <c r="I8" s="107"/>
      <c r="J8" s="107"/>
      <c r="K8" s="108"/>
      <c r="L8" s="12"/>
    </row>
    <row r="9" spans="2:12" ht="15" customHeight="1" x14ac:dyDescent="0.35">
      <c r="B9" s="5" t="s">
        <v>8</v>
      </c>
      <c r="C9" s="106" t="s">
        <v>52</v>
      </c>
      <c r="D9" s="107"/>
      <c r="E9" s="107"/>
      <c r="F9" s="107"/>
      <c r="G9" s="107"/>
      <c r="H9" s="107"/>
      <c r="I9" s="107"/>
      <c r="J9" s="107"/>
      <c r="K9" s="108"/>
      <c r="L9" s="12"/>
    </row>
    <row r="10" spans="2:12" x14ac:dyDescent="0.35">
      <c r="B10" s="5" t="s">
        <v>9</v>
      </c>
      <c r="C10" s="106" t="s">
        <v>10</v>
      </c>
      <c r="D10" s="107"/>
      <c r="E10" s="107"/>
      <c r="F10" s="107"/>
      <c r="G10" s="107"/>
      <c r="H10" s="107"/>
      <c r="I10" s="107"/>
      <c r="J10" s="107"/>
      <c r="K10" s="108"/>
      <c r="L10" s="12"/>
    </row>
    <row r="11" spans="2:12" ht="43.5" customHeight="1" x14ac:dyDescent="0.35">
      <c r="B11" s="45" t="s">
        <v>11</v>
      </c>
      <c r="C11" s="79" t="s">
        <v>53</v>
      </c>
      <c r="D11" s="79"/>
      <c r="E11" s="79"/>
      <c r="F11" s="79"/>
      <c r="G11" s="79"/>
      <c r="H11" s="79"/>
      <c r="I11" s="79"/>
      <c r="J11" s="79"/>
      <c r="K11" s="80"/>
    </row>
    <row r="12" spans="2:12" s="29" customFormat="1" ht="48.9" customHeight="1" x14ac:dyDescent="0.35">
      <c r="B12" s="45" t="s">
        <v>12</v>
      </c>
      <c r="C12" s="79" t="s">
        <v>54</v>
      </c>
      <c r="D12" s="79"/>
      <c r="E12" s="79"/>
      <c r="F12" s="79"/>
      <c r="G12" s="79"/>
      <c r="H12" s="79"/>
      <c r="I12" s="79"/>
      <c r="J12" s="79"/>
      <c r="K12" s="80"/>
      <c r="L12" s="28"/>
    </row>
    <row r="13" spans="2:12" x14ac:dyDescent="0.35">
      <c r="B13" s="92" t="s">
        <v>13</v>
      </c>
      <c r="C13" s="93"/>
      <c r="D13" s="93"/>
      <c r="E13" s="93"/>
      <c r="F13" s="93"/>
      <c r="G13" s="93"/>
      <c r="H13" s="93"/>
      <c r="I13" s="93"/>
      <c r="J13" s="93"/>
      <c r="K13" s="94"/>
    </row>
    <row r="14" spans="2:12" ht="14.5" customHeight="1" x14ac:dyDescent="0.35">
      <c r="B14" s="13" t="s">
        <v>14</v>
      </c>
      <c r="C14" s="6">
        <v>2</v>
      </c>
      <c r="D14" s="125" t="str">
        <f>IFERROR(VLOOKUP(C14,'[1]Validacion datos'!A2:B5,2,FALSE),"")</f>
        <v>DESARROLLO SOCIAL</v>
      </c>
      <c r="E14" s="125"/>
      <c r="F14" s="125"/>
      <c r="G14" s="125"/>
      <c r="H14" s="125"/>
      <c r="I14" s="125"/>
      <c r="J14" s="125"/>
      <c r="K14" s="126"/>
    </row>
    <row r="15" spans="2:12" ht="14.5" customHeight="1" x14ac:dyDescent="0.35">
      <c r="B15" s="13" t="s">
        <v>15</v>
      </c>
      <c r="C15" s="7">
        <v>2.5</v>
      </c>
      <c r="D15" s="125" t="str">
        <f>IFERROR(VLOOKUP(C15,'[1]Validacion datos'!A8:B26,2,FALSE),"")</f>
        <v>Vivienda digna en entornos saludables</v>
      </c>
      <c r="E15" s="125"/>
      <c r="F15" s="125"/>
      <c r="G15" s="125"/>
      <c r="H15" s="125"/>
      <c r="I15" s="125"/>
      <c r="J15" s="125"/>
      <c r="K15" s="126"/>
    </row>
    <row r="16" spans="2:12" ht="14.5" customHeight="1" x14ac:dyDescent="0.35">
      <c r="B16" s="13" t="s">
        <v>16</v>
      </c>
      <c r="C16" s="54" t="s">
        <v>17</v>
      </c>
      <c r="D16" s="125" t="str">
        <f>IFERROR(VLOOKUP(C16,'[1]Validacion datos'!D8:E64,2,FALSE),"")</f>
        <v>Garantizar el acceso universal a servicios de agua potable y saneamiento, provistos con calidad y eficiencia</v>
      </c>
      <c r="E16" s="125"/>
      <c r="F16" s="125"/>
      <c r="G16" s="125"/>
      <c r="H16" s="125"/>
      <c r="I16" s="125"/>
      <c r="J16" s="125"/>
      <c r="K16" s="126"/>
    </row>
    <row r="17" spans="2:20" x14ac:dyDescent="0.35">
      <c r="B17" s="92" t="s">
        <v>18</v>
      </c>
      <c r="C17" s="93"/>
      <c r="D17" s="93"/>
      <c r="E17" s="93"/>
      <c r="F17" s="93"/>
      <c r="G17" s="93"/>
      <c r="H17" s="93"/>
      <c r="I17" s="93"/>
      <c r="J17" s="93"/>
      <c r="K17" s="94"/>
    </row>
    <row r="18" spans="2:20" ht="14.5" customHeight="1" x14ac:dyDescent="0.35">
      <c r="B18" s="45" t="s">
        <v>19</v>
      </c>
      <c r="C18" s="79" t="s">
        <v>81</v>
      </c>
      <c r="D18" s="79"/>
      <c r="E18" s="79"/>
      <c r="F18" s="79"/>
      <c r="G18" s="79"/>
      <c r="H18" s="79"/>
      <c r="I18" s="79"/>
      <c r="J18" s="79"/>
      <c r="K18" s="80"/>
    </row>
    <row r="19" spans="2:20" ht="40.75" customHeight="1" x14ac:dyDescent="0.35">
      <c r="B19" s="46" t="s">
        <v>20</v>
      </c>
      <c r="C19" s="79" t="s">
        <v>100</v>
      </c>
      <c r="D19" s="79"/>
      <c r="E19" s="79"/>
      <c r="F19" s="79"/>
      <c r="G19" s="79"/>
      <c r="H19" s="79"/>
      <c r="I19" s="79"/>
      <c r="J19" s="79"/>
      <c r="K19" s="80"/>
    </row>
    <row r="20" spans="2:20" ht="14.5" customHeight="1" x14ac:dyDescent="0.35">
      <c r="B20" s="46" t="s">
        <v>55</v>
      </c>
      <c r="C20" s="79" t="s">
        <v>82</v>
      </c>
      <c r="D20" s="79"/>
      <c r="E20" s="79"/>
      <c r="F20" s="79"/>
      <c r="G20" s="79"/>
      <c r="H20" s="79"/>
      <c r="I20" s="79"/>
      <c r="J20" s="79"/>
      <c r="K20" s="80"/>
    </row>
    <row r="21" spans="2:20" ht="14.5" customHeight="1" x14ac:dyDescent="0.35">
      <c r="B21" s="46" t="s">
        <v>21</v>
      </c>
      <c r="C21" s="79" t="s">
        <v>72</v>
      </c>
      <c r="D21" s="79"/>
      <c r="E21" s="79"/>
      <c r="F21" s="79"/>
      <c r="G21" s="79"/>
      <c r="H21" s="79"/>
      <c r="I21" s="79"/>
      <c r="J21" s="79"/>
      <c r="K21" s="80"/>
      <c r="L21" s="12"/>
    </row>
    <row r="22" spans="2:20" x14ac:dyDescent="0.35">
      <c r="B22" s="92" t="s">
        <v>22</v>
      </c>
      <c r="C22" s="93"/>
      <c r="D22" s="93"/>
      <c r="E22" s="93"/>
      <c r="F22" s="93"/>
      <c r="G22" s="93"/>
      <c r="H22" s="93"/>
      <c r="I22" s="93"/>
      <c r="J22" s="93"/>
      <c r="K22" s="94"/>
      <c r="M22" s="8"/>
      <c r="N22" s="8"/>
      <c r="O22" s="8"/>
      <c r="P22" s="8"/>
    </row>
    <row r="23" spans="2:20" ht="23.25" customHeight="1" x14ac:dyDescent="0.35">
      <c r="B23" s="119" t="s">
        <v>23</v>
      </c>
      <c r="C23" s="120"/>
      <c r="D23" s="120"/>
      <c r="E23" s="120"/>
      <c r="F23" s="120"/>
      <c r="G23" s="120"/>
      <c r="H23" s="120"/>
      <c r="I23" s="120"/>
      <c r="J23" s="120"/>
      <c r="K23" s="121"/>
      <c r="L23" s="12"/>
      <c r="M23" s="8"/>
      <c r="N23" s="8"/>
      <c r="O23" s="8"/>
      <c r="P23" s="8"/>
    </row>
    <row r="24" spans="2:20" ht="27" customHeight="1" x14ac:dyDescent="0.35">
      <c r="B24" s="122" t="s">
        <v>24</v>
      </c>
      <c r="C24" s="123"/>
      <c r="D24" s="123" t="s">
        <v>25</v>
      </c>
      <c r="E24" s="123"/>
      <c r="F24" s="123"/>
      <c r="G24" s="123" t="s">
        <v>26</v>
      </c>
      <c r="H24" s="123"/>
      <c r="I24" s="123"/>
      <c r="J24" s="123" t="s">
        <v>27</v>
      </c>
      <c r="K24" s="124"/>
      <c r="M24" s="8"/>
      <c r="N24" s="8"/>
      <c r="O24" s="8"/>
      <c r="P24" s="8"/>
    </row>
    <row r="25" spans="2:20" x14ac:dyDescent="0.35">
      <c r="B25" s="117">
        <v>28004877</v>
      </c>
      <c r="C25" s="118"/>
      <c r="D25" s="118">
        <v>68664446.049999997</v>
      </c>
      <c r="E25" s="118"/>
      <c r="F25" s="118"/>
      <c r="G25" s="118">
        <v>42487552.810000002</v>
      </c>
      <c r="H25" s="118"/>
      <c r="I25" s="118"/>
      <c r="J25" s="95">
        <f>+G25/D25</f>
        <v>0.61877077955396986</v>
      </c>
      <c r="K25" s="96"/>
      <c r="M25" s="8"/>
    </row>
    <row r="26" spans="2:20" x14ac:dyDescent="0.35">
      <c r="B26" s="97" t="s">
        <v>28</v>
      </c>
      <c r="C26" s="98"/>
      <c r="D26" s="98"/>
      <c r="E26" s="98"/>
      <c r="F26" s="98"/>
      <c r="G26" s="98"/>
      <c r="H26" s="98"/>
      <c r="I26" s="98"/>
      <c r="J26" s="98"/>
      <c r="K26" s="99"/>
      <c r="L26" s="12"/>
    </row>
    <row r="27" spans="2:20" ht="15" customHeight="1" x14ac:dyDescent="0.35">
      <c r="B27" s="47"/>
      <c r="C27" s="30"/>
      <c r="D27" s="100" t="s">
        <v>29</v>
      </c>
      <c r="E27" s="101"/>
      <c r="F27" s="100" t="s">
        <v>30</v>
      </c>
      <c r="G27" s="101"/>
      <c r="H27" s="100" t="s">
        <v>91</v>
      </c>
      <c r="I27" s="100"/>
      <c r="J27" s="100" t="s">
        <v>31</v>
      </c>
      <c r="K27" s="102"/>
      <c r="M27" s="15"/>
    </row>
    <row r="28" spans="2:20" ht="39" x14ac:dyDescent="0.35">
      <c r="B28" s="60" t="s">
        <v>32</v>
      </c>
      <c r="C28" s="61" t="s">
        <v>33</v>
      </c>
      <c r="D28" s="61" t="s">
        <v>34</v>
      </c>
      <c r="E28" s="61" t="s">
        <v>35</v>
      </c>
      <c r="F28" s="61" t="s">
        <v>36</v>
      </c>
      <c r="G28" s="61" t="s">
        <v>37</v>
      </c>
      <c r="H28" s="61" t="s">
        <v>38</v>
      </c>
      <c r="I28" s="61" t="s">
        <v>39</v>
      </c>
      <c r="J28" s="61" t="s">
        <v>40</v>
      </c>
      <c r="K28" s="62" t="s">
        <v>41</v>
      </c>
      <c r="N28" s="8"/>
      <c r="O28" s="8"/>
      <c r="P28" s="8"/>
    </row>
    <row r="29" spans="2:20" ht="59.75" customHeight="1" x14ac:dyDescent="0.35">
      <c r="B29" s="58" t="s">
        <v>78</v>
      </c>
      <c r="C29" s="16" t="s">
        <v>56</v>
      </c>
      <c r="D29" s="22">
        <v>3530000</v>
      </c>
      <c r="E29" s="65">
        <v>60012010.670000002</v>
      </c>
      <c r="F29" s="22">
        <v>3530000</v>
      </c>
      <c r="G29" s="22">
        <v>20721471</v>
      </c>
      <c r="H29" s="17">
        <v>5943456</v>
      </c>
      <c r="I29" s="23">
        <v>11119903.970000001</v>
      </c>
      <c r="J29" s="18">
        <f>IF(H29&gt;0,H29/F29,0)</f>
        <v>1.6836985835694052</v>
      </c>
      <c r="K29" s="59">
        <f>IF(I29&gt;0,I29/G29,0)</f>
        <v>0.53663680392188373</v>
      </c>
      <c r="M29" s="8"/>
      <c r="N29" s="8"/>
      <c r="O29" s="8"/>
    </row>
    <row r="30" spans="2:20" ht="69" customHeight="1" x14ac:dyDescent="0.35">
      <c r="B30" s="37" t="s">
        <v>79</v>
      </c>
      <c r="C30" s="43" t="s">
        <v>57</v>
      </c>
      <c r="D30" s="38">
        <v>3530000</v>
      </c>
      <c r="E30" s="38">
        <v>8652435.3800000008</v>
      </c>
      <c r="F30" s="38">
        <v>3530000</v>
      </c>
      <c r="G30" s="38">
        <v>7283406</v>
      </c>
      <c r="H30" s="39">
        <v>5943456</v>
      </c>
      <c r="I30" s="40">
        <v>468988.91</v>
      </c>
      <c r="J30" s="41">
        <f>IF(H30&gt;0,H30/F30,0)</f>
        <v>1.6836985835694052</v>
      </c>
      <c r="K30" s="42">
        <f>IF(I30&gt;0,I30/G30,0)</f>
        <v>6.4391427582095512E-2</v>
      </c>
      <c r="M30" s="8"/>
      <c r="N30" s="8"/>
      <c r="O30" s="8"/>
      <c r="P30" s="8"/>
      <c r="T30" s="8"/>
    </row>
    <row r="31" spans="2:20" ht="21.75" customHeight="1" x14ac:dyDescent="0.35">
      <c r="B31" s="114" t="s">
        <v>42</v>
      </c>
      <c r="C31" s="115"/>
      <c r="D31" s="115"/>
      <c r="E31" s="115"/>
      <c r="F31" s="115"/>
      <c r="G31" s="115"/>
      <c r="H31" s="115"/>
      <c r="I31" s="115"/>
      <c r="J31" s="115"/>
      <c r="K31" s="116"/>
      <c r="M31" s="8"/>
      <c r="N31" s="8"/>
      <c r="T31" s="8"/>
    </row>
    <row r="32" spans="2:20" x14ac:dyDescent="0.35">
      <c r="B32" s="97" t="s">
        <v>43</v>
      </c>
      <c r="C32" s="98"/>
      <c r="D32" s="98"/>
      <c r="E32" s="98"/>
      <c r="F32" s="98"/>
      <c r="G32" s="98"/>
      <c r="H32" s="98"/>
      <c r="I32" s="98"/>
      <c r="J32" s="98"/>
      <c r="K32" s="99"/>
      <c r="L32" s="12"/>
      <c r="M32" s="8"/>
      <c r="N32" s="8"/>
    </row>
    <row r="33" spans="2:20" ht="15" customHeight="1" x14ac:dyDescent="0.35">
      <c r="B33" s="53" t="s">
        <v>107</v>
      </c>
      <c r="C33" s="79" t="s">
        <v>73</v>
      </c>
      <c r="D33" s="79"/>
      <c r="E33" s="79"/>
      <c r="F33" s="79"/>
      <c r="G33" s="79"/>
      <c r="H33" s="79"/>
      <c r="I33" s="79"/>
      <c r="J33" s="79"/>
      <c r="K33" s="80"/>
      <c r="M33" s="8"/>
      <c r="N33" s="8"/>
    </row>
    <row r="34" spans="2:20" ht="29.9" customHeight="1" x14ac:dyDescent="0.35">
      <c r="B34" s="53" t="s">
        <v>45</v>
      </c>
      <c r="C34" s="79" t="s">
        <v>101</v>
      </c>
      <c r="D34" s="79"/>
      <c r="E34" s="79"/>
      <c r="F34" s="79"/>
      <c r="G34" s="79"/>
      <c r="H34" s="79"/>
      <c r="I34" s="79"/>
      <c r="J34" s="79"/>
      <c r="K34" s="80"/>
      <c r="M34" s="8"/>
      <c r="N34" s="8"/>
      <c r="T34" s="8"/>
    </row>
    <row r="35" spans="2:20" ht="48.5" customHeight="1" x14ac:dyDescent="0.35">
      <c r="B35" s="53" t="s">
        <v>46</v>
      </c>
      <c r="C35" s="87" t="s">
        <v>102</v>
      </c>
      <c r="D35" s="87"/>
      <c r="E35" s="87"/>
      <c r="F35" s="87"/>
      <c r="G35" s="87"/>
      <c r="H35" s="87"/>
      <c r="I35" s="87"/>
      <c r="J35" s="87"/>
      <c r="K35" s="88"/>
      <c r="M35" s="8"/>
      <c r="N35" s="8"/>
      <c r="T35" s="19"/>
    </row>
    <row r="36" spans="2:20" ht="14.5" customHeight="1" x14ac:dyDescent="0.35">
      <c r="B36" s="53" t="s">
        <v>55</v>
      </c>
      <c r="C36" s="79" t="s">
        <v>82</v>
      </c>
      <c r="D36" s="79"/>
      <c r="E36" s="79"/>
      <c r="F36" s="79"/>
      <c r="G36" s="79"/>
      <c r="H36" s="79"/>
      <c r="I36" s="79"/>
      <c r="J36" s="79"/>
      <c r="K36" s="80"/>
      <c r="M36" s="8"/>
      <c r="N36" s="8"/>
      <c r="T36" s="19"/>
    </row>
    <row r="37" spans="2:20" ht="30.5" customHeight="1" x14ac:dyDescent="0.35">
      <c r="B37" s="53" t="s">
        <v>47</v>
      </c>
      <c r="C37" s="79" t="s">
        <v>103</v>
      </c>
      <c r="D37" s="79"/>
      <c r="E37" s="79"/>
      <c r="F37" s="79"/>
      <c r="G37" s="79"/>
      <c r="H37" s="79"/>
      <c r="I37" s="79"/>
      <c r="J37" s="79"/>
      <c r="K37" s="80"/>
    </row>
    <row r="38" spans="2:20" ht="29.25" customHeight="1" x14ac:dyDescent="0.35">
      <c r="B38" s="53" t="s">
        <v>108</v>
      </c>
      <c r="C38" s="79" t="s">
        <v>75</v>
      </c>
      <c r="D38" s="79"/>
      <c r="E38" s="79"/>
      <c r="F38" s="79"/>
      <c r="G38" s="79"/>
      <c r="H38" s="79"/>
      <c r="I38" s="79"/>
      <c r="J38" s="79"/>
      <c r="K38" s="80"/>
    </row>
    <row r="39" spans="2:20" ht="14.5" customHeight="1" x14ac:dyDescent="0.35">
      <c r="B39" s="53" t="s">
        <v>45</v>
      </c>
      <c r="C39" s="79" t="s">
        <v>76</v>
      </c>
      <c r="D39" s="79"/>
      <c r="E39" s="79"/>
      <c r="F39" s="79"/>
      <c r="G39" s="79"/>
      <c r="H39" s="79"/>
      <c r="I39" s="79"/>
      <c r="J39" s="79"/>
      <c r="K39" s="80"/>
    </row>
    <row r="40" spans="2:20" ht="14.25" customHeight="1" x14ac:dyDescent="0.35">
      <c r="B40" s="53" t="s">
        <v>46</v>
      </c>
      <c r="C40" s="79" t="s">
        <v>104</v>
      </c>
      <c r="D40" s="79"/>
      <c r="E40" s="79"/>
      <c r="F40" s="79"/>
      <c r="G40" s="79"/>
      <c r="H40" s="79"/>
      <c r="I40" s="79"/>
      <c r="J40" s="79"/>
      <c r="K40" s="80"/>
    </row>
    <row r="41" spans="2:20" ht="14.5" customHeight="1" x14ac:dyDescent="0.35">
      <c r="B41" s="63" t="s">
        <v>106</v>
      </c>
      <c r="C41" s="79" t="s">
        <v>82</v>
      </c>
      <c r="D41" s="79"/>
      <c r="E41" s="79"/>
      <c r="F41" s="79"/>
      <c r="G41" s="79"/>
      <c r="H41" s="79"/>
      <c r="I41" s="79"/>
      <c r="J41" s="79"/>
      <c r="K41" s="80"/>
    </row>
    <row r="42" spans="2:20" ht="30.5" customHeight="1" x14ac:dyDescent="0.35">
      <c r="B42" s="64" t="s">
        <v>47</v>
      </c>
      <c r="C42" s="79" t="s">
        <v>105</v>
      </c>
      <c r="D42" s="79"/>
      <c r="E42" s="79"/>
      <c r="F42" s="79"/>
      <c r="G42" s="79"/>
      <c r="H42" s="79"/>
      <c r="I42" s="79"/>
      <c r="J42" s="79"/>
      <c r="K42" s="80"/>
    </row>
    <row r="43" spans="2:20" ht="15" thickBot="1" x14ac:dyDescent="0.4">
      <c r="B43" s="81"/>
      <c r="C43" s="82"/>
      <c r="D43" s="82"/>
      <c r="E43" s="82"/>
      <c r="F43" s="82"/>
      <c r="G43" s="82"/>
      <c r="H43" s="82"/>
      <c r="I43" s="82"/>
      <c r="J43" s="82"/>
      <c r="K43" s="83"/>
    </row>
    <row r="44" spans="2:20" x14ac:dyDescent="0.35">
      <c r="B44" s="92" t="s">
        <v>58</v>
      </c>
      <c r="C44" s="93"/>
      <c r="D44" s="93"/>
      <c r="E44" s="93"/>
      <c r="F44" s="93"/>
      <c r="G44" s="93"/>
      <c r="H44" s="93"/>
      <c r="I44" s="93"/>
      <c r="J44" s="93"/>
      <c r="K44" s="94"/>
    </row>
    <row r="45" spans="2:20" x14ac:dyDescent="0.35">
      <c r="B45" s="89" t="s">
        <v>48</v>
      </c>
      <c r="C45" s="90"/>
      <c r="D45" s="90"/>
      <c r="E45" s="90"/>
      <c r="F45" s="90"/>
      <c r="G45" s="90"/>
      <c r="H45" s="90"/>
      <c r="I45" s="90"/>
      <c r="J45" s="90"/>
      <c r="K45" s="91"/>
      <c r="L45" s="12"/>
    </row>
    <row r="46" spans="2:20" ht="15" thickBot="1" x14ac:dyDescent="0.4">
      <c r="B46" s="81"/>
      <c r="C46" s="82"/>
      <c r="D46" s="82"/>
      <c r="E46" s="82"/>
      <c r="F46" s="82"/>
      <c r="G46" s="82"/>
      <c r="H46" s="82"/>
      <c r="I46" s="82"/>
      <c r="J46" s="82"/>
      <c r="K46" s="83"/>
    </row>
    <row r="47" spans="2:20" x14ac:dyDescent="0.35">
      <c r="B47" s="24"/>
      <c r="C47" s="24"/>
      <c r="D47" s="24"/>
      <c r="E47" s="24"/>
      <c r="F47" s="24"/>
      <c r="G47" s="24"/>
      <c r="H47" s="24"/>
      <c r="I47" s="24"/>
      <c r="J47" s="24"/>
      <c r="K47" s="24"/>
    </row>
    <row r="48" spans="2:20" ht="15" customHeight="1" x14ac:dyDescent="0.35">
      <c r="B48" s="86"/>
      <c r="C48" s="86"/>
      <c r="D48" s="86"/>
      <c r="E48" s="86"/>
      <c r="F48" s="86"/>
      <c r="G48" s="86"/>
      <c r="H48" s="86"/>
      <c r="I48" s="86"/>
      <c r="J48" s="86"/>
      <c r="K48" s="86"/>
    </row>
    <row r="49" spans="2:12" x14ac:dyDescent="0.35">
      <c r="B49" s="20"/>
      <c r="C49" s="20"/>
      <c r="D49" s="20"/>
      <c r="E49" s="20"/>
      <c r="F49" s="20"/>
      <c r="G49" s="20"/>
      <c r="H49" s="20"/>
      <c r="I49" s="20"/>
      <c r="J49" s="20"/>
      <c r="K49" s="20"/>
    </row>
    <row r="50" spans="2:12" x14ac:dyDescent="0.35">
      <c r="B50" s="21" t="s">
        <v>49</v>
      </c>
      <c r="C50" s="10">
        <f>+B25</f>
        <v>28004877</v>
      </c>
      <c r="D50" s="20"/>
      <c r="E50" s="20"/>
      <c r="F50" s="20"/>
      <c r="G50" s="20"/>
      <c r="H50" s="20"/>
      <c r="I50" s="20"/>
      <c r="J50" s="20"/>
      <c r="K50" s="20"/>
    </row>
    <row r="51" spans="2:12" x14ac:dyDescent="0.35">
      <c r="B51" s="21" t="s">
        <v>50</v>
      </c>
      <c r="C51" s="10">
        <f>+D25</f>
        <v>68664446.049999997</v>
      </c>
      <c r="D51" s="20"/>
      <c r="E51" s="20"/>
      <c r="F51" s="20"/>
      <c r="G51" s="20"/>
    </row>
    <row r="52" spans="2:12" x14ac:dyDescent="0.35">
      <c r="B52" s="21" t="s">
        <v>51</v>
      </c>
      <c r="C52" s="10">
        <f>+G25</f>
        <v>42487552.810000002</v>
      </c>
      <c r="D52" s="20"/>
      <c r="E52" s="20"/>
      <c r="F52" s="20"/>
      <c r="G52" s="20"/>
    </row>
    <row r="53" spans="2:12" ht="15" thickBot="1" x14ac:dyDescent="0.4">
      <c r="B53" s="20"/>
      <c r="C53" s="20"/>
      <c r="D53" s="20"/>
      <c r="E53" s="20"/>
      <c r="F53" s="20"/>
      <c r="G53" s="20"/>
      <c r="H53" s="84"/>
      <c r="I53" s="84"/>
      <c r="J53" s="84"/>
      <c r="K53" s="84"/>
      <c r="L53"/>
    </row>
    <row r="54" spans="2:12" ht="14.5" customHeight="1" x14ac:dyDescent="0.35">
      <c r="H54" s="78" t="s">
        <v>99</v>
      </c>
      <c r="I54" s="78"/>
      <c r="J54" s="78"/>
      <c r="K54" s="78"/>
      <c r="L54"/>
    </row>
    <row r="55" spans="2:12" x14ac:dyDescent="0.35">
      <c r="H55" s="77" t="s">
        <v>71</v>
      </c>
      <c r="I55" s="77"/>
      <c r="J55" s="77"/>
      <c r="K55" s="77"/>
      <c r="L55"/>
    </row>
    <row r="56" spans="2:12" x14ac:dyDescent="0.35">
      <c r="K56"/>
      <c r="L56"/>
    </row>
  </sheetData>
  <mergeCells count="57">
    <mergeCell ref="C2:K2"/>
    <mergeCell ref="C3:D3"/>
    <mergeCell ref="E3:I3"/>
    <mergeCell ref="C4:D4"/>
    <mergeCell ref="E4:I4"/>
    <mergeCell ref="D16:K16"/>
    <mergeCell ref="B5:K5"/>
    <mergeCell ref="B6:K6"/>
    <mergeCell ref="B7:K7"/>
    <mergeCell ref="C8:K8"/>
    <mergeCell ref="C9:K9"/>
    <mergeCell ref="C10:K10"/>
    <mergeCell ref="C11:K11"/>
    <mergeCell ref="C12:K12"/>
    <mergeCell ref="B13:K13"/>
    <mergeCell ref="D14:K14"/>
    <mergeCell ref="D15:K15"/>
    <mergeCell ref="B25:C25"/>
    <mergeCell ref="D25:F25"/>
    <mergeCell ref="G25:I25"/>
    <mergeCell ref="J25:K25"/>
    <mergeCell ref="B17:K17"/>
    <mergeCell ref="C18:K18"/>
    <mergeCell ref="C19:K19"/>
    <mergeCell ref="C20:K20"/>
    <mergeCell ref="C21:K21"/>
    <mergeCell ref="B22:K22"/>
    <mergeCell ref="B23:K23"/>
    <mergeCell ref="B24:C24"/>
    <mergeCell ref="D24:F24"/>
    <mergeCell ref="G24:I24"/>
    <mergeCell ref="J24:K24"/>
    <mergeCell ref="C37:K37"/>
    <mergeCell ref="B26:K26"/>
    <mergeCell ref="D27:E27"/>
    <mergeCell ref="F27:G27"/>
    <mergeCell ref="H27:I27"/>
    <mergeCell ref="J27:K27"/>
    <mergeCell ref="B31:K31"/>
    <mergeCell ref="B32:K32"/>
    <mergeCell ref="C33:K33"/>
    <mergeCell ref="C34:K34"/>
    <mergeCell ref="C35:K35"/>
    <mergeCell ref="C36:K36"/>
    <mergeCell ref="H54:K54"/>
    <mergeCell ref="H55:K55"/>
    <mergeCell ref="C38:K38"/>
    <mergeCell ref="C39:K39"/>
    <mergeCell ref="C40:K40"/>
    <mergeCell ref="C41:K41"/>
    <mergeCell ref="C42:K42"/>
    <mergeCell ref="H53:K53"/>
    <mergeCell ref="B44:K44"/>
    <mergeCell ref="B45:K45"/>
    <mergeCell ref="B46:K46"/>
    <mergeCell ref="B48:K48"/>
    <mergeCell ref="B43:K43"/>
  </mergeCells>
  <dataValidations count="14">
    <dataValidation allowBlank="1" showInputMessage="1" showErrorMessage="1" prompt="Monto ejecutado en el trimestre" sqref="I28:I30" xr:uid="{6D27CEBE-5659-49D8-8C26-09ADF26FCAE5}"/>
    <dataValidation allowBlank="1" showInputMessage="1" showErrorMessage="1" prompt="Meta alcanzada en el trimestre" sqref="H28:H30" xr:uid="{5EF737B0-CE03-43D2-ADEA-AD0CD05868AB}"/>
    <dataValidation allowBlank="1" showInputMessage="1" showErrorMessage="1" prompt="Monto presupuestado para el producto" sqref="C50:C51 G28 E28" xr:uid="{3357308D-82B0-442E-8F70-804A444159C5}"/>
    <dataValidation allowBlank="1" showInputMessage="1" showErrorMessage="1" prompt="Meta anual del indicador" sqref="F28 D28" xr:uid="{1E23F6C4-D01C-40C2-B816-0BB7E6AF9D11}"/>
    <dataValidation allowBlank="1" showInputMessage="1" showErrorMessage="1" prompt="Nombre del indicador" sqref="C28:C30" xr:uid="{C1344AD8-513E-4F53-BD71-5E67B0F5B685}"/>
    <dataValidation allowBlank="1" showInputMessage="1" showErrorMessage="1" prompt="Nombre de cada producto" sqref="B28" xr:uid="{83C883B8-67CD-4E50-8FFC-1EA4A1A51C14}"/>
    <dataValidation allowBlank="1" showInputMessage="1" showErrorMessage="1" prompt="¿En qué consiste el programa?" sqref="C19:K19 B29" xr:uid="{F895DEDE-820B-4A41-91CD-D45390EF2EF1}"/>
    <dataValidation allowBlank="1" showInputMessage="1" showErrorMessage="1" prompt="Presupuesto del programa" sqref="B25:D25 G25" xr:uid="{7E43723D-0116-473A-8ECB-FFEA63C36578}"/>
    <dataValidation allowBlank="1" showInputMessage="1" showErrorMessage="1" prompt="Oportunidades de mejora identificadas" sqref="B46:K47" xr:uid="{325598A7-3DCE-468E-919C-E600C5F81FF3}"/>
    <dataValidation allowBlank="1" showInputMessage="1" showErrorMessage="1" prompt="De existir desvío, explicar razones." sqref="C37:K37 C42:C43 D43:K43" xr:uid="{84898CCA-ADB6-4793-AD8B-F31E1FF22058}"/>
    <dataValidation allowBlank="1" showInputMessage="1" showErrorMessage="1" prompt="¿En qué consiste el producto? su objetivo" sqref="C34:K35 C39:K40" xr:uid="{3B8B24DC-27B5-42C4-8536-7638FB7FDAE5}"/>
    <dataValidation allowBlank="1" showInputMessage="1" showErrorMessage="1" prompt="¿A quién va dirigido el programa?, ¿qué característica tiene esta población que requiere ser beneficiada?" sqref="C20:K20 C36:K36 C41" xr:uid="{89B1DC20-B8D8-436D-B282-AAC7282B19A4}"/>
    <dataValidation allowBlank="1" showInputMessage="1" prompt="Nombre del capítulo" sqref="C8:K10" xr:uid="{A431D87E-FF4B-4C0B-AFAE-E56CED55C742}"/>
    <dataValidation allowBlank="1" sqref="B8" xr:uid="{A530F6BA-3AD3-4402-90BD-D8ACD04F8251}"/>
  </dataValidations>
  <pageMargins left="0.11811023622047245" right="0.22" top="0.33" bottom="0.74803149606299213" header="0.15" footer="0.31496062992125984"/>
  <pageSetup scale="59" orientation="portrait" horizontalDpi="360" verticalDpi="36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0D28-7A4A-4486-931F-6F61062D086E}">
  <sheetPr>
    <pageSetUpPr fitToPage="1"/>
  </sheetPr>
  <dimension ref="B1:K49"/>
  <sheetViews>
    <sheetView tabSelected="1" view="pageBreakPreview" topLeftCell="A21" zoomScale="92" zoomScaleNormal="100" zoomScaleSheetLayoutView="92" workbookViewId="0">
      <selection activeCell="B26" sqref="B26:K26"/>
    </sheetView>
  </sheetViews>
  <sheetFormatPr baseColWidth="10" defaultColWidth="11.36328125" defaultRowHeight="15.5" x14ac:dyDescent="0.35"/>
  <cols>
    <col min="1" max="1" width="4.7265625" style="25" customWidth="1"/>
    <col min="2" max="2" width="33" style="27" customWidth="1"/>
    <col min="3" max="3" width="17.26953125" style="27" customWidth="1"/>
    <col min="4" max="10" width="12.7265625" style="27" customWidth="1"/>
    <col min="11" max="11" width="19.90625" style="27" customWidth="1"/>
    <col min="12" max="12" width="4" style="25" customWidth="1"/>
    <col min="13" max="16384" width="11.36328125" style="25"/>
  </cols>
  <sheetData>
    <row r="1" spans="2:11" ht="16" thickBot="1" x14ac:dyDescent="0.4"/>
    <row r="2" spans="2:11" ht="21.75" customHeight="1" x14ac:dyDescent="0.35">
      <c r="B2" s="1"/>
      <c r="C2" s="109" t="s">
        <v>87</v>
      </c>
      <c r="D2" s="109"/>
      <c r="E2" s="109"/>
      <c r="F2" s="109"/>
      <c r="G2" s="109"/>
      <c r="H2" s="109"/>
      <c r="I2" s="109"/>
      <c r="J2" s="109"/>
      <c r="K2" s="110"/>
    </row>
    <row r="3" spans="2:11" ht="30.65" customHeight="1" x14ac:dyDescent="0.35">
      <c r="B3" s="2"/>
      <c r="C3" s="111" t="s">
        <v>0</v>
      </c>
      <c r="D3" s="111"/>
      <c r="E3" s="111" t="s">
        <v>1</v>
      </c>
      <c r="F3" s="111"/>
      <c r="G3" s="111"/>
      <c r="H3" s="111"/>
      <c r="I3" s="111"/>
      <c r="J3" s="44" t="s">
        <v>2</v>
      </c>
      <c r="K3" s="55" t="s">
        <v>3</v>
      </c>
    </row>
    <row r="4" spans="2:11" ht="16" customHeight="1" thickBot="1" x14ac:dyDescent="0.4">
      <c r="B4" s="3"/>
      <c r="C4" s="112" t="s">
        <v>4</v>
      </c>
      <c r="D4" s="112"/>
      <c r="E4" s="113" t="s">
        <v>89</v>
      </c>
      <c r="F4" s="113"/>
      <c r="G4" s="113"/>
      <c r="H4" s="113"/>
      <c r="I4" s="113"/>
      <c r="J4" s="56">
        <v>45006</v>
      </c>
      <c r="K4" s="57">
        <v>0</v>
      </c>
    </row>
    <row r="5" spans="2:11" ht="16.5" customHeight="1" x14ac:dyDescent="0.35">
      <c r="B5" s="103"/>
      <c r="C5" s="104"/>
      <c r="D5" s="104"/>
      <c r="E5" s="104"/>
      <c r="F5" s="104"/>
      <c r="G5" s="104"/>
      <c r="H5" s="104"/>
      <c r="I5" s="104"/>
      <c r="J5" s="104"/>
      <c r="K5" s="105"/>
    </row>
    <row r="6" spans="2:11" x14ac:dyDescent="0.35">
      <c r="B6" s="127" t="s">
        <v>5</v>
      </c>
      <c r="C6" s="128"/>
      <c r="D6" s="128"/>
      <c r="E6" s="128"/>
      <c r="F6" s="128"/>
      <c r="G6" s="128"/>
      <c r="H6" s="128"/>
      <c r="I6" s="128"/>
      <c r="J6" s="128"/>
      <c r="K6" s="129"/>
    </row>
    <row r="7" spans="2:11" x14ac:dyDescent="0.35">
      <c r="B7" s="130" t="s">
        <v>6</v>
      </c>
      <c r="C7" s="131"/>
      <c r="D7" s="131"/>
      <c r="E7" s="131"/>
      <c r="F7" s="131"/>
      <c r="G7" s="131"/>
      <c r="H7" s="131"/>
      <c r="I7" s="131"/>
      <c r="J7" s="131"/>
      <c r="K7" s="132"/>
    </row>
    <row r="8" spans="2:11" ht="15.5" customHeight="1" x14ac:dyDescent="0.35">
      <c r="B8" s="4" t="s">
        <v>7</v>
      </c>
      <c r="C8" s="106" t="s">
        <v>88</v>
      </c>
      <c r="D8" s="107"/>
      <c r="E8" s="107"/>
      <c r="F8" s="107"/>
      <c r="G8" s="107"/>
      <c r="H8" s="107"/>
      <c r="I8" s="107"/>
      <c r="J8" s="107"/>
      <c r="K8" s="108"/>
    </row>
    <row r="9" spans="2:11" ht="15" customHeight="1" x14ac:dyDescent="0.35">
      <c r="B9" s="5" t="s">
        <v>8</v>
      </c>
      <c r="C9" s="106" t="s">
        <v>52</v>
      </c>
      <c r="D9" s="107"/>
      <c r="E9" s="107"/>
      <c r="F9" s="107"/>
      <c r="G9" s="107"/>
      <c r="H9" s="107"/>
      <c r="I9" s="107"/>
      <c r="J9" s="107"/>
      <c r="K9" s="108"/>
    </row>
    <row r="10" spans="2:11" x14ac:dyDescent="0.35">
      <c r="B10" s="5" t="s">
        <v>9</v>
      </c>
      <c r="C10" s="106" t="s">
        <v>10</v>
      </c>
      <c r="D10" s="107"/>
      <c r="E10" s="107"/>
      <c r="F10" s="107"/>
      <c r="G10" s="107"/>
      <c r="H10" s="107"/>
      <c r="I10" s="107"/>
      <c r="J10" s="107"/>
      <c r="K10" s="108"/>
    </row>
    <row r="11" spans="2:11" ht="48.15" customHeight="1" x14ac:dyDescent="0.35">
      <c r="B11" s="45" t="s">
        <v>11</v>
      </c>
      <c r="C11" s="79" t="s">
        <v>53</v>
      </c>
      <c r="D11" s="79"/>
      <c r="E11" s="79"/>
      <c r="F11" s="79"/>
      <c r="G11" s="79"/>
      <c r="H11" s="79"/>
      <c r="I11" s="79"/>
      <c r="J11" s="79"/>
      <c r="K11" s="80"/>
    </row>
    <row r="12" spans="2:11" ht="45" customHeight="1" x14ac:dyDescent="0.35">
      <c r="B12" s="45" t="s">
        <v>12</v>
      </c>
      <c r="C12" s="79" t="s">
        <v>54</v>
      </c>
      <c r="D12" s="79"/>
      <c r="E12" s="79"/>
      <c r="F12" s="79"/>
      <c r="G12" s="79"/>
      <c r="H12" s="79"/>
      <c r="I12" s="79"/>
      <c r="J12" s="79"/>
      <c r="K12" s="80"/>
    </row>
    <row r="13" spans="2:11" ht="22.65" customHeight="1" x14ac:dyDescent="0.35">
      <c r="B13" s="92" t="s">
        <v>13</v>
      </c>
      <c r="C13" s="93"/>
      <c r="D13" s="93"/>
      <c r="E13" s="93"/>
      <c r="F13" s="93"/>
      <c r="G13" s="93"/>
      <c r="H13" s="93"/>
      <c r="I13" s="93"/>
      <c r="J13" s="93"/>
      <c r="K13" s="94"/>
    </row>
    <row r="14" spans="2:11" ht="24" customHeight="1" x14ac:dyDescent="0.35">
      <c r="B14" s="13" t="s">
        <v>14</v>
      </c>
      <c r="C14" s="6">
        <v>2</v>
      </c>
      <c r="D14" s="125" t="str">
        <f>IFERROR(VLOOKUP(C14,'[1]Validacion datos'!A2:B5,2,FALSE),"")</f>
        <v>DESARROLLO SOCIAL</v>
      </c>
      <c r="E14" s="125"/>
      <c r="F14" s="125"/>
      <c r="G14" s="125"/>
      <c r="H14" s="125"/>
      <c r="I14" s="125"/>
      <c r="J14" s="125"/>
      <c r="K14" s="126"/>
    </row>
    <row r="15" spans="2:11" ht="24" customHeight="1" x14ac:dyDescent="0.35">
      <c r="B15" s="13" t="s">
        <v>15</v>
      </c>
      <c r="C15" s="7">
        <v>2.5</v>
      </c>
      <c r="D15" s="125" t="str">
        <f>IFERROR(VLOOKUP(C15,'[1]Validacion datos'!A8:B26,2,FALSE),"")</f>
        <v>Vivienda digna en entornos saludables</v>
      </c>
      <c r="E15" s="125"/>
      <c r="F15" s="125"/>
      <c r="G15" s="125"/>
      <c r="H15" s="125"/>
      <c r="I15" s="125"/>
      <c r="J15" s="125"/>
      <c r="K15" s="126"/>
    </row>
    <row r="16" spans="2:11" ht="15.5" customHeight="1" x14ac:dyDescent="0.35">
      <c r="B16" s="13" t="s">
        <v>16</v>
      </c>
      <c r="C16" s="54" t="s">
        <v>17</v>
      </c>
      <c r="D16" s="125" t="str">
        <f>IFERROR(VLOOKUP(C16,'[1]Validacion datos'!D8:E64,2,FALSE),"")</f>
        <v>Garantizar el acceso universal a servicios de agua potable y saneamiento, provistos con calidad y eficiencia</v>
      </c>
      <c r="E16" s="125"/>
      <c r="F16" s="125"/>
      <c r="G16" s="125"/>
      <c r="H16" s="125"/>
      <c r="I16" s="125"/>
      <c r="J16" s="125"/>
      <c r="K16" s="126"/>
    </row>
    <row r="17" spans="2:11" x14ac:dyDescent="0.35">
      <c r="B17" s="92" t="s">
        <v>18</v>
      </c>
      <c r="C17" s="93"/>
      <c r="D17" s="93"/>
      <c r="E17" s="93"/>
      <c r="F17" s="93"/>
      <c r="G17" s="93"/>
      <c r="H17" s="93"/>
      <c r="I17" s="93"/>
      <c r="J17" s="93"/>
      <c r="K17" s="94"/>
    </row>
    <row r="18" spans="2:11" ht="32.25" customHeight="1" x14ac:dyDescent="0.35">
      <c r="B18" s="45" t="s">
        <v>19</v>
      </c>
      <c r="C18" s="79" t="s">
        <v>66</v>
      </c>
      <c r="D18" s="79"/>
      <c r="E18" s="79"/>
      <c r="F18" s="79"/>
      <c r="G18" s="79"/>
      <c r="H18" s="79"/>
      <c r="I18" s="79"/>
      <c r="J18" s="79"/>
      <c r="K18" s="80"/>
    </row>
    <row r="19" spans="2:11" ht="30.75" customHeight="1" x14ac:dyDescent="0.35">
      <c r="B19" s="46" t="s">
        <v>20</v>
      </c>
      <c r="C19" s="79" t="s">
        <v>67</v>
      </c>
      <c r="D19" s="79"/>
      <c r="E19" s="79"/>
      <c r="F19" s="79"/>
      <c r="G19" s="79"/>
      <c r="H19" s="79"/>
      <c r="I19" s="79"/>
      <c r="J19" s="79"/>
      <c r="K19" s="80"/>
    </row>
    <row r="20" spans="2:11" ht="25.5" customHeight="1" x14ac:dyDescent="0.35">
      <c r="B20" s="46" t="s">
        <v>55</v>
      </c>
      <c r="C20" s="79" t="s">
        <v>84</v>
      </c>
      <c r="D20" s="79"/>
      <c r="E20" s="79"/>
      <c r="F20" s="79"/>
      <c r="G20" s="79"/>
      <c r="H20" s="79"/>
      <c r="I20" s="79"/>
      <c r="J20" s="79"/>
      <c r="K20" s="80"/>
    </row>
    <row r="21" spans="2:11" ht="26.4" customHeight="1" x14ac:dyDescent="0.35">
      <c r="B21" s="46" t="s">
        <v>21</v>
      </c>
      <c r="C21" s="79" t="s">
        <v>68</v>
      </c>
      <c r="D21" s="79"/>
      <c r="E21" s="79"/>
      <c r="F21" s="79"/>
      <c r="G21" s="79"/>
      <c r="H21" s="79"/>
      <c r="I21" s="79"/>
      <c r="J21" s="79"/>
      <c r="K21" s="80"/>
    </row>
    <row r="22" spans="2:11" x14ac:dyDescent="0.35">
      <c r="B22" s="92" t="s">
        <v>22</v>
      </c>
      <c r="C22" s="93"/>
      <c r="D22" s="93"/>
      <c r="E22" s="93"/>
      <c r="F22" s="93"/>
      <c r="G22" s="93"/>
      <c r="H22" s="93"/>
      <c r="I22" s="93"/>
      <c r="J22" s="93"/>
      <c r="K22" s="94"/>
    </row>
    <row r="23" spans="2:11" x14ac:dyDescent="0.35">
      <c r="B23" s="119" t="s">
        <v>23</v>
      </c>
      <c r="C23" s="120"/>
      <c r="D23" s="120"/>
      <c r="E23" s="120"/>
      <c r="F23" s="120"/>
      <c r="G23" s="120"/>
      <c r="H23" s="120"/>
      <c r="I23" s="120"/>
      <c r="J23" s="120"/>
      <c r="K23" s="121"/>
    </row>
    <row r="24" spans="2:11" ht="24.75" customHeight="1" x14ac:dyDescent="0.35">
      <c r="B24" s="122" t="s">
        <v>24</v>
      </c>
      <c r="C24" s="123"/>
      <c r="D24" s="123" t="s">
        <v>25</v>
      </c>
      <c r="E24" s="123"/>
      <c r="F24" s="123"/>
      <c r="G24" s="123" t="s">
        <v>26</v>
      </c>
      <c r="H24" s="123"/>
      <c r="I24" s="123"/>
      <c r="J24" s="123" t="s">
        <v>27</v>
      </c>
      <c r="K24" s="124"/>
    </row>
    <row r="25" spans="2:11" x14ac:dyDescent="0.35">
      <c r="B25" s="117">
        <v>54975118</v>
      </c>
      <c r="C25" s="118"/>
      <c r="D25" s="118">
        <v>56457811.579999998</v>
      </c>
      <c r="E25" s="118"/>
      <c r="F25" s="118"/>
      <c r="G25" s="118">
        <v>52551320.200000003</v>
      </c>
      <c r="H25" s="118"/>
      <c r="I25" s="118"/>
      <c r="J25" s="137">
        <f>IF(G25&gt;0,G25/D25,0)</f>
        <v>0.93080689331245958</v>
      </c>
      <c r="K25" s="138"/>
    </row>
    <row r="26" spans="2:11" x14ac:dyDescent="0.35">
      <c r="B26" s="97" t="s">
        <v>28</v>
      </c>
      <c r="C26" s="98"/>
      <c r="D26" s="98"/>
      <c r="E26" s="98"/>
      <c r="F26" s="98"/>
      <c r="G26" s="98"/>
      <c r="H26" s="98"/>
      <c r="I26" s="98"/>
      <c r="J26" s="98"/>
      <c r="K26" s="99"/>
    </row>
    <row r="27" spans="2:11" ht="15" customHeight="1" x14ac:dyDescent="0.35">
      <c r="B27" s="66"/>
      <c r="C27" s="67"/>
      <c r="D27" s="134" t="s">
        <v>29</v>
      </c>
      <c r="E27" s="135"/>
      <c r="F27" s="134" t="s">
        <v>30</v>
      </c>
      <c r="G27" s="135"/>
      <c r="H27" s="134" t="s">
        <v>86</v>
      </c>
      <c r="I27" s="134"/>
      <c r="J27" s="134" t="s">
        <v>31</v>
      </c>
      <c r="K27" s="136"/>
    </row>
    <row r="28" spans="2:11" ht="39" x14ac:dyDescent="0.35">
      <c r="B28" s="73" t="s">
        <v>32</v>
      </c>
      <c r="C28" s="61" t="s">
        <v>33</v>
      </c>
      <c r="D28" s="61" t="s">
        <v>34</v>
      </c>
      <c r="E28" s="61" t="s">
        <v>35</v>
      </c>
      <c r="F28" s="61" t="s">
        <v>36</v>
      </c>
      <c r="G28" s="61" t="s">
        <v>37</v>
      </c>
      <c r="H28" s="61" t="s">
        <v>38</v>
      </c>
      <c r="I28" s="61" t="s">
        <v>39</v>
      </c>
      <c r="J28" s="61" t="s">
        <v>40</v>
      </c>
      <c r="K28" s="74" t="s">
        <v>41</v>
      </c>
    </row>
    <row r="29" spans="2:11" ht="67.25" customHeight="1" x14ac:dyDescent="0.35">
      <c r="B29" s="50" t="s">
        <v>77</v>
      </c>
      <c r="C29" s="16" t="s">
        <v>69</v>
      </c>
      <c r="D29" s="22">
        <v>8500</v>
      </c>
      <c r="E29" s="65">
        <v>56457811.579999998</v>
      </c>
      <c r="F29" s="22">
        <v>8500</v>
      </c>
      <c r="G29" s="22">
        <v>54975118</v>
      </c>
      <c r="H29" s="17">
        <v>1923</v>
      </c>
      <c r="I29" s="23">
        <v>1877961</v>
      </c>
      <c r="J29" s="18">
        <f>IF(H29&gt;0,H29/F29,0)</f>
        <v>0.22623529411764706</v>
      </c>
      <c r="K29" s="52">
        <f>IF(I29&gt;0,I29/G29,0)</f>
        <v>3.4160199528812288E-2</v>
      </c>
    </row>
    <row r="30" spans="2:11" x14ac:dyDescent="0.35">
      <c r="B30" s="75" t="s">
        <v>42</v>
      </c>
      <c r="C30" s="68"/>
      <c r="D30" s="69"/>
      <c r="E30" s="69"/>
      <c r="F30" s="69"/>
      <c r="G30" s="69"/>
      <c r="H30" s="70"/>
      <c r="I30" s="71"/>
      <c r="J30" s="72"/>
      <c r="K30" s="76"/>
    </row>
    <row r="31" spans="2:11" x14ac:dyDescent="0.35">
      <c r="B31" s="114" t="s">
        <v>43</v>
      </c>
      <c r="C31" s="115"/>
      <c r="D31" s="115"/>
      <c r="E31" s="115"/>
      <c r="F31" s="115"/>
      <c r="G31" s="115"/>
      <c r="H31" s="115"/>
      <c r="I31" s="115"/>
      <c r="J31" s="115"/>
      <c r="K31" s="116"/>
    </row>
    <row r="32" spans="2:11" ht="23.25" customHeight="1" x14ac:dyDescent="0.35">
      <c r="B32" s="53" t="s">
        <v>44</v>
      </c>
      <c r="C32" s="79" t="s">
        <v>85</v>
      </c>
      <c r="D32" s="79"/>
      <c r="E32" s="79"/>
      <c r="F32" s="79"/>
      <c r="G32" s="79"/>
      <c r="H32" s="79"/>
      <c r="I32" s="79"/>
      <c r="J32" s="79"/>
      <c r="K32" s="80"/>
    </row>
    <row r="33" spans="2:11" x14ac:dyDescent="0.35">
      <c r="B33" s="53" t="s">
        <v>45</v>
      </c>
      <c r="C33" s="79" t="s">
        <v>109</v>
      </c>
      <c r="D33" s="79"/>
      <c r="E33" s="79"/>
      <c r="F33" s="79"/>
      <c r="G33" s="79"/>
      <c r="H33" s="79"/>
      <c r="I33" s="79"/>
      <c r="J33" s="79"/>
      <c r="K33" s="80"/>
    </row>
    <row r="34" spans="2:11" ht="27.75" customHeight="1" x14ac:dyDescent="0.35">
      <c r="B34" s="53" t="s">
        <v>46</v>
      </c>
      <c r="C34" s="79" t="s">
        <v>68</v>
      </c>
      <c r="D34" s="79"/>
      <c r="E34" s="79"/>
      <c r="F34" s="79"/>
      <c r="G34" s="79"/>
      <c r="H34" s="79"/>
      <c r="I34" s="79"/>
      <c r="J34" s="79"/>
      <c r="K34" s="80"/>
    </row>
    <row r="35" spans="2:11" ht="30.75" customHeight="1" x14ac:dyDescent="0.35">
      <c r="B35" s="53" t="s">
        <v>47</v>
      </c>
      <c r="C35" s="87" t="s">
        <v>110</v>
      </c>
      <c r="D35" s="87"/>
      <c r="E35" s="87"/>
      <c r="F35" s="87"/>
      <c r="G35" s="87"/>
      <c r="H35" s="87"/>
      <c r="I35" s="87"/>
      <c r="J35" s="87"/>
      <c r="K35" s="88"/>
    </row>
    <row r="36" spans="2:11" x14ac:dyDescent="0.35">
      <c r="B36" s="92" t="s">
        <v>58</v>
      </c>
      <c r="C36" s="93"/>
      <c r="D36" s="93"/>
      <c r="E36" s="93"/>
      <c r="F36" s="93"/>
      <c r="G36" s="93"/>
      <c r="H36" s="93"/>
      <c r="I36" s="93"/>
      <c r="J36" s="93"/>
      <c r="K36" s="94"/>
    </row>
    <row r="37" spans="2:11" ht="32" customHeight="1" x14ac:dyDescent="0.35">
      <c r="B37" s="89" t="s">
        <v>48</v>
      </c>
      <c r="C37" s="90"/>
      <c r="D37" s="90"/>
      <c r="E37" s="90"/>
      <c r="F37" s="90"/>
      <c r="G37" s="90"/>
      <c r="H37" s="90"/>
      <c r="I37" s="90"/>
      <c r="J37" s="90"/>
      <c r="K37" s="91"/>
    </row>
    <row r="38" spans="2:11" ht="16" thickBot="1" x14ac:dyDescent="0.4">
      <c r="B38" s="53"/>
      <c r="C38" s="79"/>
      <c r="D38" s="79"/>
      <c r="E38" s="79"/>
      <c r="F38" s="79"/>
      <c r="G38" s="79"/>
      <c r="H38" s="79"/>
      <c r="I38" s="79"/>
      <c r="J38" s="79"/>
      <c r="K38" s="80"/>
    </row>
    <row r="39" spans="2:11" ht="30.75" customHeight="1" x14ac:dyDescent="0.35">
      <c r="B39" s="133"/>
      <c r="C39" s="133"/>
      <c r="D39" s="133"/>
      <c r="E39" s="133"/>
      <c r="F39" s="133"/>
      <c r="G39" s="133"/>
      <c r="H39" s="133"/>
      <c r="I39" s="133"/>
      <c r="J39" s="133"/>
      <c r="K39" s="133"/>
    </row>
    <row r="40" spans="2:11" x14ac:dyDescent="0.35">
      <c r="B40" s="21" t="s">
        <v>49</v>
      </c>
      <c r="C40" s="10">
        <f>+B25</f>
        <v>54975118</v>
      </c>
      <c r="D40" s="20"/>
      <c r="E40" s="26"/>
      <c r="F40" s="20"/>
      <c r="G40" s="20"/>
      <c r="H40" s="20"/>
      <c r="I40" s="20"/>
      <c r="J40" s="20"/>
      <c r="K40" s="20"/>
    </row>
    <row r="41" spans="2:11" x14ac:dyDescent="0.35">
      <c r="B41" s="21" t="s">
        <v>50</v>
      </c>
      <c r="C41" s="10">
        <f>+D25</f>
        <v>56457811.579999998</v>
      </c>
      <c r="D41" s="20"/>
      <c r="E41" s="20"/>
      <c r="F41" s="20"/>
      <c r="G41" s="20"/>
      <c r="H41" s="20"/>
      <c r="I41" s="20"/>
      <c r="J41" s="20"/>
      <c r="K41" s="20"/>
    </row>
    <row r="42" spans="2:11" x14ac:dyDescent="0.35">
      <c r="B42" s="21" t="s">
        <v>51</v>
      </c>
      <c r="C42" s="10">
        <f>+G25</f>
        <v>52551320.200000003</v>
      </c>
      <c r="D42" s="20"/>
      <c r="E42" s="20"/>
      <c r="F42" s="20"/>
      <c r="G42" s="20"/>
      <c r="H42" s="20"/>
      <c r="I42" s="20"/>
      <c r="J42" s="20"/>
      <c r="K42" s="20"/>
    </row>
    <row r="43" spans="2:11" x14ac:dyDescent="0.35">
      <c r="B43" s="20"/>
      <c r="C43" s="20"/>
      <c r="D43" s="20"/>
      <c r="E43" s="20"/>
      <c r="F43" s="20"/>
      <c r="G43" s="20"/>
      <c r="H43" s="20"/>
      <c r="I43" s="20"/>
      <c r="J43" s="20"/>
      <c r="K43" s="20"/>
    </row>
    <row r="44" spans="2:11" x14ac:dyDescent="0.35">
      <c r="B44" s="20"/>
      <c r="C44" s="20"/>
      <c r="D44" s="20"/>
      <c r="E44" s="20"/>
      <c r="F44" s="20"/>
      <c r="G44" s="20"/>
      <c r="H44" s="20"/>
      <c r="I44" s="20"/>
      <c r="J44" s="20"/>
      <c r="K44" s="20"/>
    </row>
    <row r="45" spans="2:11" x14ac:dyDescent="0.35">
      <c r="H45" s="20"/>
      <c r="I45" s="20"/>
      <c r="J45" s="20"/>
      <c r="K45" s="20"/>
    </row>
    <row r="46" spans="2:11" ht="16" thickBot="1" x14ac:dyDescent="0.4">
      <c r="H46" s="85"/>
      <c r="I46" s="85"/>
      <c r="J46" s="85"/>
      <c r="K46" s="85"/>
    </row>
    <row r="47" spans="2:11" x14ac:dyDescent="0.35">
      <c r="H47" s="77" t="s">
        <v>70</v>
      </c>
      <c r="I47" s="77"/>
      <c r="J47" s="77"/>
      <c r="K47" s="77"/>
    </row>
    <row r="48" spans="2:11" x14ac:dyDescent="0.35">
      <c r="H48" s="77" t="s">
        <v>71</v>
      </c>
      <c r="I48" s="77"/>
      <c r="J48" s="77"/>
      <c r="K48" s="77"/>
    </row>
    <row r="49" spans="8:11" x14ac:dyDescent="0.35">
      <c r="H49" s="20"/>
      <c r="I49" s="20"/>
      <c r="J49" s="20"/>
      <c r="K49" s="20"/>
    </row>
  </sheetData>
  <mergeCells count="49">
    <mergeCell ref="C21:K21"/>
    <mergeCell ref="C10:K10"/>
    <mergeCell ref="C2:K2"/>
    <mergeCell ref="C3:D3"/>
    <mergeCell ref="E3:I3"/>
    <mergeCell ref="C4:D4"/>
    <mergeCell ref="E4:I4"/>
    <mergeCell ref="B5:K5"/>
    <mergeCell ref="B6:K6"/>
    <mergeCell ref="B7:K7"/>
    <mergeCell ref="C8:K8"/>
    <mergeCell ref="C9:K9"/>
    <mergeCell ref="D16:K16"/>
    <mergeCell ref="B17:K17"/>
    <mergeCell ref="C18:K18"/>
    <mergeCell ref="C19:K19"/>
    <mergeCell ref="C20:K20"/>
    <mergeCell ref="C11:K11"/>
    <mergeCell ref="C12:K12"/>
    <mergeCell ref="B13:K13"/>
    <mergeCell ref="D14:K14"/>
    <mergeCell ref="D15:K15"/>
    <mergeCell ref="D27:E27"/>
    <mergeCell ref="F27:G27"/>
    <mergeCell ref="H27:I27"/>
    <mergeCell ref="J27:K27"/>
    <mergeCell ref="B22:K22"/>
    <mergeCell ref="B25:C25"/>
    <mergeCell ref="D25:F25"/>
    <mergeCell ref="G25:I25"/>
    <mergeCell ref="J25:K25"/>
    <mergeCell ref="B26:K26"/>
    <mergeCell ref="B23:K23"/>
    <mergeCell ref="B24:C24"/>
    <mergeCell ref="D24:F24"/>
    <mergeCell ref="G24:I24"/>
    <mergeCell ref="J24:K24"/>
    <mergeCell ref="H48:K48"/>
    <mergeCell ref="B31:K31"/>
    <mergeCell ref="C32:K32"/>
    <mergeCell ref="C33:K33"/>
    <mergeCell ref="C34:K34"/>
    <mergeCell ref="C35:K35"/>
    <mergeCell ref="B36:K36"/>
    <mergeCell ref="B37:K37"/>
    <mergeCell ref="B39:K39"/>
    <mergeCell ref="H46:K46"/>
    <mergeCell ref="H47:K47"/>
    <mergeCell ref="C38:K38"/>
  </mergeCells>
  <dataValidations count="15">
    <dataValidation allowBlank="1" sqref="B8" xr:uid="{0F291B81-1359-4CD7-9871-FE50F5CC6CC9}"/>
    <dataValidation allowBlank="1" showInputMessage="1" prompt="Nombre del capítulo" sqref="C8:K10" xr:uid="{3CACDA77-84A8-45BD-9BA6-7232B7CE33BF}"/>
    <dataValidation allowBlank="1" showInputMessage="1" showErrorMessage="1" prompt="¿A quién va dirigido el programa?, ¿qué característica tiene esta población que requiere ser beneficiada?" sqref="C20:K20" xr:uid="{96AB2D59-CF42-4178-85F6-D7FB1935FFB7}"/>
    <dataValidation allowBlank="1" showInputMessage="1" showErrorMessage="1" prompt="Nombre del producto" sqref="C32" xr:uid="{4AEE98B3-6A4C-439A-82B0-7250E25AB70A}"/>
    <dataValidation allowBlank="1" showInputMessage="1" showErrorMessage="1" prompt="¿En qué consiste el producto? su objetivo" sqref="C33:K33" xr:uid="{B546CD43-1040-411F-956E-CDF60F565629}"/>
    <dataValidation allowBlank="1" showInputMessage="1" showErrorMessage="1" prompt="De existir desvío, explicar razones." sqref="C35:K35" xr:uid="{255C7B97-0ACD-4476-877F-C9BFE86239C4}"/>
    <dataValidation allowBlank="1" showInputMessage="1" showErrorMessage="1" prompt="Oportunidades de mejora identificadas" sqref="B38:K38" xr:uid="{4CCD6515-DDA9-47FD-B5C2-226428746CDC}"/>
    <dataValidation allowBlank="1" showInputMessage="1" showErrorMessage="1" prompt="Presupuesto del programa" sqref="B25:D25 G25 D29:G29" xr:uid="{DE3D27F3-36FB-406A-BB3A-7FD909DDA44B}"/>
    <dataValidation allowBlank="1" showInputMessage="1" showErrorMessage="1" prompt="¿En qué consiste el programa?" sqref="C19:K19" xr:uid="{9B2FA35A-2F65-4A9B-AB31-2FE9BB3E5111}"/>
    <dataValidation allowBlank="1" showInputMessage="1" showErrorMessage="1" prompt="Nombre de cada producto" sqref="B28" xr:uid="{4D29F172-1238-47DF-B144-D88A31D19A5D}"/>
    <dataValidation allowBlank="1" showInputMessage="1" showErrorMessage="1" prompt="Nombre del indicador" sqref="C28:C29" xr:uid="{A1C63956-69BA-4E29-8EAF-FC4A3618C26D}"/>
    <dataValidation allowBlank="1" showInputMessage="1" showErrorMessage="1" prompt="Meta anual del indicador" sqref="F28 D28" xr:uid="{DF3CEFE9-E7F2-4B1C-9E74-3E9BA49AC599}"/>
    <dataValidation allowBlank="1" showInputMessage="1" showErrorMessage="1" prompt="Monto presupuestado para el producto" sqref="C40:C41 E28 G28" xr:uid="{96B7ABDC-A1A4-4EDA-B8D4-F1AF5642D16C}"/>
    <dataValidation allowBlank="1" showInputMessage="1" showErrorMessage="1" prompt="Meta alcanzada en el trimestre" sqref="H28" xr:uid="{35956DF0-8441-41A5-9B32-25160C9AB827}"/>
    <dataValidation allowBlank="1" showInputMessage="1" showErrorMessage="1" prompt="Monto ejecutado en el trimestre" sqref="I28:I29" xr:uid="{422052A7-1DAD-4E27-8FF4-E4190A400269}"/>
  </dataValidations>
  <pageMargins left="0.12" right="0.12" top="0.53" bottom="0.75" header="0.16" footer="0.3"/>
  <pageSetup scale="63"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13</vt:lpstr>
      <vt:lpstr>'Programa 11'!Área_de_impresión</vt:lpstr>
      <vt:lpstr>'Programa 12'!Área_de_impresión</vt:lpstr>
      <vt:lpstr>'Programa 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Melvin Gómez Burgos</dc:creator>
  <cp:lastModifiedBy>Carla Muñoz Brador</cp:lastModifiedBy>
  <cp:lastPrinted>2024-10-17T15:56:20Z</cp:lastPrinted>
  <dcterms:created xsi:type="dcterms:W3CDTF">2023-03-28T13:50:47Z</dcterms:created>
  <dcterms:modified xsi:type="dcterms:W3CDTF">2024-10-28T13:12:39Z</dcterms:modified>
</cp:coreProperties>
</file>