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osequiroz\Downloads\"/>
    </mc:Choice>
  </mc:AlternateContent>
  <xr:revisionPtr revIDLastSave="0" documentId="8_{DBBE411F-9FF1-4A80-8BBC-DB6DA0244BB2}" xr6:coauthVersionLast="47" xr6:coauthVersionMax="47" xr10:uidLastSave="{00000000-0000-0000-0000-000000000000}"/>
  <bookViews>
    <workbookView xWindow="-120" yWindow="-120" windowWidth="20730" windowHeight="11160" xr2:uid="{E01300FA-1A28-428E-B843-70F57676DAB0}"/>
  </bookViews>
  <sheets>
    <sheet name="matriz" sheetId="1" r:id="rId1"/>
    <sheet name="listvali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10" i="1"/>
  <c r="Q13" i="1"/>
  <c r="Q12" i="1"/>
  <c r="Q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tc={FF52B193-92EF-462B-9FA4-91FA81E4B09A}</author>
    <author>Francisco de la Rosa</author>
    <author>tc={A43F6977-7C4A-45E0-AD43-9D36F5306A56}</author>
    <author>tc={95CAA4AE-3819-4A9E-BC22-D95EC3ECECC9}</author>
    <author>tc={1C74EF7F-E168-445E-B27F-97D37F9270BC}</author>
  </authors>
  <commentList>
    <comment ref="E1" authorId="0" shapeId="0" xr:uid="{FF52B193-92EF-462B-9FA4-91FA81E4B09A}">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coloque el logo de su institución en formato con calidad media para no alterar el tamaño del archivo.</t>
      </text>
    </comment>
    <comment ref="B3" authorId="1" shapeId="0" xr:uid="{DEA01DAE-B978-44CF-9DB2-1BD2B750C420}">
      <text>
        <r>
          <rPr>
            <b/>
            <sz val="11"/>
            <color indexed="81"/>
            <rFont val="Tahoma"/>
            <family val="2"/>
          </rPr>
          <t>Este código lo recibirá por correo luego de enviar el formulario de validación. Cuando reciba, coloquelo aquí</t>
        </r>
      </text>
    </comment>
    <comment ref="B39" authorId="2" shapeId="0" xr:uid="{A43F6977-7C4A-45E0-AD43-9D36F5306A56}">
      <text>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text>
    </comment>
    <comment ref="B40" authorId="3" shapeId="0" xr:uid="{95CAA4AE-3819-4A9E-BC22-D95EC3ECECC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text>
    </comment>
    <comment ref="B41" authorId="4" shapeId="0" xr:uid="{1C74EF7F-E168-445E-B27F-97D37F9270BC}">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editar esta fila de ejemplo y en caso que necesite, puede agregar mas filas, para realizarlo debe seleccionar el numero completo de la fila y dar clic derecho insertar fila debajo.</t>
      </text>
    </comment>
  </commentList>
</comments>
</file>

<file path=xl/sharedStrings.xml><?xml version="1.0" encoding="utf-8"?>
<sst xmlns="http://schemas.openxmlformats.org/spreadsheetml/2006/main" count="318" uniqueCount="184">
  <si>
    <t>rev.2.1 DIGEIG-2025</t>
  </si>
  <si>
    <t>Lis</t>
  </si>
  <si>
    <t>Código Identificador Matriz:</t>
  </si>
  <si>
    <t>Oficina de Libre Acceso a la Información Pública (OAI)</t>
  </si>
  <si>
    <t>Matriz de Responsabilidad de Flujo Informacional</t>
  </si>
  <si>
    <t>Fecha:</t>
  </si>
  <si>
    <t>INFORMACIÓN / DOCUMENTOS</t>
  </si>
  <si>
    <t>PRODUCCIÓN DE LA INFORMACIÓN</t>
  </si>
  <si>
    <t>¿QUIÉN LA ENTREGA?</t>
  </si>
  <si>
    <t>¿CUÁNDO LA ENTREGA?</t>
  </si>
  <si>
    <t>¿CÓMO LA ENTREGA?</t>
  </si>
  <si>
    <t>RESPOSABLE DE CARGAR LAS INFORMACIONES EN EL PORTAL DE TRANSPARENCIA</t>
  </si>
  <si>
    <t>ÁREA RESPONSABLE</t>
  </si>
  <si>
    <t>NOMBRE</t>
  </si>
  <si>
    <t>CARGO</t>
  </si>
  <si>
    <t>FECHAS</t>
  </si>
  <si>
    <t>PERIODICIDAD</t>
  </si>
  <si>
    <t>FIRMA RESPONSABLE</t>
  </si>
  <si>
    <t>#</t>
  </si>
  <si>
    <t xml:space="preserve">Transparencia Activa 
(Publicación en el Portal Transparencia) </t>
  </si>
  <si>
    <t>Eje: Administrativo Financiero</t>
  </si>
  <si>
    <t>Eje: días 5 de cada mes</t>
  </si>
  <si>
    <t>Eje: Trimestral</t>
  </si>
  <si>
    <t>Eje: Excel, PDF, físico etc.,</t>
  </si>
  <si>
    <t>(Firmar sólo en impresión física)</t>
  </si>
  <si>
    <t>Nombre</t>
  </si>
  <si>
    <t>Cargo</t>
  </si>
  <si>
    <t>Firma</t>
  </si>
  <si>
    <t>itemActiva</t>
  </si>
  <si>
    <t>área</t>
  </si>
  <si>
    <t>nombreEnt</t>
  </si>
  <si>
    <t>cargEnt</t>
  </si>
  <si>
    <t>fechas</t>
  </si>
  <si>
    <t>periodo</t>
  </si>
  <si>
    <t>como</t>
  </si>
  <si>
    <t>firmares</t>
  </si>
  <si>
    <t>nombreSubir</t>
  </si>
  <si>
    <t>cargosubir</t>
  </si>
  <si>
    <t>firmaSubir</t>
  </si>
  <si>
    <t>Base legal</t>
  </si>
  <si>
    <t>Depto. Legal.</t>
  </si>
  <si>
    <t>Jean Carlos Perez Lora</t>
  </si>
  <si>
    <t>Enc. Depto. Legal.</t>
  </si>
  <si>
    <t>Esporádico</t>
  </si>
  <si>
    <t>Según Disponibilidad</t>
  </si>
  <si>
    <t>Excel</t>
  </si>
  <si>
    <t xml:space="preserve">José Quiroz </t>
  </si>
  <si>
    <t>Marco legal del sistema de transparencia</t>
  </si>
  <si>
    <t>Depto Legal.</t>
  </si>
  <si>
    <t>Enc. Depto. Legal</t>
  </si>
  <si>
    <t>Estructura Orgánica de la institución</t>
  </si>
  <si>
    <t>Recursos Humanos</t>
  </si>
  <si>
    <t xml:space="preserve">Claudia Martinez </t>
  </si>
  <si>
    <t>Enc. Depto. Recursos Humanos.</t>
  </si>
  <si>
    <t>Mensual</t>
  </si>
  <si>
    <t>Oficina de libre acceso a la información</t>
  </si>
  <si>
    <t xml:space="preserve">Libre Acceso a la Infomación </t>
  </si>
  <si>
    <t xml:space="preserve">Enc, Libre Acceso a la Información. </t>
  </si>
  <si>
    <t>Planificación Estratégica</t>
  </si>
  <si>
    <t>Depto. Planificación y Desarrollo</t>
  </si>
  <si>
    <t>Dauris Toribio</t>
  </si>
  <si>
    <t>Enc. Planificación y Desarrollo</t>
  </si>
  <si>
    <t xml:space="preserve">Trimestral </t>
  </si>
  <si>
    <t>Trimestral</t>
  </si>
  <si>
    <t xml:space="preserve">Publicaciones oficiales </t>
  </si>
  <si>
    <t>Enc. Depto. Libre Acceso</t>
  </si>
  <si>
    <t>Estadísticas institucionales</t>
  </si>
  <si>
    <t xml:space="preserve">Enc. Planificacion y Desarrollo </t>
  </si>
  <si>
    <t>Información básica sobre los servicios públicos</t>
  </si>
  <si>
    <t>Depto. Comercial</t>
  </si>
  <si>
    <t xml:space="preserve">Samuel Vasquez </t>
  </si>
  <si>
    <t xml:space="preserve">SubDirector Comercial. </t>
  </si>
  <si>
    <t>Portal 311 sobre quejas, reclamaciones, sugerencias y denuncias.</t>
  </si>
  <si>
    <t xml:space="preserve">Depto. Libre Acceso a la Información </t>
  </si>
  <si>
    <t xml:space="preserve">Enc. Libre Acceso a la Información. </t>
  </si>
  <si>
    <t>Declaraciones Juradas de Patrimonio</t>
  </si>
  <si>
    <t xml:space="preserve">Deoti. Libre Acceso a la Informacion </t>
  </si>
  <si>
    <t xml:space="preserve">Enc. Libre Acceso a la Información </t>
  </si>
  <si>
    <t>Presupuesto</t>
  </si>
  <si>
    <t>Depto. Presupuesto</t>
  </si>
  <si>
    <t>Yudelka Almonfe</t>
  </si>
  <si>
    <t>Enc. de Presupuesto</t>
  </si>
  <si>
    <t xml:space="preserve">Anual </t>
  </si>
  <si>
    <t>Anual</t>
  </si>
  <si>
    <t>Ejecución del Presupuesto</t>
  </si>
  <si>
    <t xml:space="preserve">Enc. de Presupuesto. </t>
  </si>
  <si>
    <t>Depto.Recursos Humanos</t>
  </si>
  <si>
    <t>Enc.Recursos Humanos.</t>
  </si>
  <si>
    <t>Programas asistenciales</t>
  </si>
  <si>
    <t>Depto.Recursos Humanos.</t>
  </si>
  <si>
    <t>Enc.Recursos Humanos</t>
  </si>
  <si>
    <t>Compras y contrataciones públicas</t>
  </si>
  <si>
    <t>Depto.Compras Contrataciones</t>
  </si>
  <si>
    <t>Cosme Lantiguia</t>
  </si>
  <si>
    <t>Enc.Compras Contrataciones</t>
  </si>
  <si>
    <t>Proyectos y programas</t>
  </si>
  <si>
    <t xml:space="preserve">Depto. Ingenieria/Fiscalización </t>
  </si>
  <si>
    <t xml:space="preserve">Juan Miguel Castillo </t>
  </si>
  <si>
    <t>Enc. Ing/Fiscalización</t>
  </si>
  <si>
    <t>Finanzas</t>
  </si>
  <si>
    <t xml:space="preserve">Depto. Contabilidad </t>
  </si>
  <si>
    <t>Diana Polanco</t>
  </si>
  <si>
    <t>Enc. Contabilidad</t>
  </si>
  <si>
    <t>Datos abiertos</t>
  </si>
  <si>
    <t>Enc. Libre Acceso a la Información</t>
  </si>
  <si>
    <t>Comisión de Integridad (CIGCN)</t>
  </si>
  <si>
    <t>Comisión (CIGCN)</t>
  </si>
  <si>
    <t xml:space="preserve">Coordinador </t>
  </si>
  <si>
    <t>Consultas Públicas</t>
  </si>
  <si>
    <t xml:space="preserve">Transparencia Pasiva
(Informaciones a Solicitud) </t>
  </si>
  <si>
    <t xml:space="preserve">ÁREA RESPONSABLE </t>
  </si>
  <si>
    <t>FORMATO</t>
  </si>
  <si>
    <t>PRESENTACIÓN
Ej.: Digital, físico</t>
  </si>
  <si>
    <t>Correo</t>
  </si>
  <si>
    <t>FIRMA RESPONSABLE
(Sólo versión impresa)</t>
  </si>
  <si>
    <t>itemPasiva</t>
  </si>
  <si>
    <t>areaPasiva</t>
  </si>
  <si>
    <t>nombrePasiva</t>
  </si>
  <si>
    <t>cargoPasiva</t>
  </si>
  <si>
    <t>fechasPasiva</t>
  </si>
  <si>
    <t>periodoPasiva</t>
  </si>
  <si>
    <t>formatoPasiva</t>
  </si>
  <si>
    <t>Presentación</t>
  </si>
  <si>
    <t>correoPasiva</t>
  </si>
  <si>
    <r>
      <rPr>
        <i/>
        <sz val="12"/>
        <color theme="1"/>
        <rFont val="Aptos Narrow"/>
        <family val="2"/>
        <scheme val="minor"/>
      </rPr>
      <t>Eje:</t>
    </r>
    <r>
      <rPr>
        <b/>
        <i/>
        <sz val="12"/>
        <color theme="1"/>
        <rFont val="Aptos Narrow"/>
        <family val="2"/>
        <scheme val="minor"/>
      </rPr>
      <t xml:space="preserve"> Información sobre Empresas Registradas</t>
    </r>
  </si>
  <si>
    <t>Dirección de Ordenamiento y Registro</t>
  </si>
  <si>
    <t>Encargado</t>
  </si>
  <si>
    <t>A solicitud</t>
  </si>
  <si>
    <t>Según requerimiento</t>
  </si>
  <si>
    <t>PDF, Word y excel</t>
  </si>
  <si>
    <t>Digital/físico</t>
  </si>
  <si>
    <t>Viceministro/a</t>
  </si>
  <si>
    <t>Director/a</t>
  </si>
  <si>
    <t>Subdirector/a</t>
  </si>
  <si>
    <t>PDF</t>
  </si>
  <si>
    <t>Encargado/a</t>
  </si>
  <si>
    <t>Word</t>
  </si>
  <si>
    <t>RAI</t>
  </si>
  <si>
    <t>Semestral</t>
  </si>
  <si>
    <t>CSV</t>
  </si>
  <si>
    <t>Coordinador/a</t>
  </si>
  <si>
    <t>Json</t>
  </si>
  <si>
    <t>Asesor/a</t>
  </si>
  <si>
    <t>ODS</t>
  </si>
  <si>
    <t>Analista</t>
  </si>
  <si>
    <t>Todos los anteriores</t>
  </si>
  <si>
    <t>Secretario/a</t>
  </si>
  <si>
    <t>Técnico/a</t>
  </si>
  <si>
    <t>Auxuliar</t>
  </si>
  <si>
    <t>PDH</t>
  </si>
  <si>
    <t>Secretaria Ejecutiva.</t>
  </si>
  <si>
    <t>Secretaria Ejecuitiva.</t>
  </si>
  <si>
    <t xml:space="preserve">Marielis Tineo </t>
  </si>
  <si>
    <t xml:space="preserve">Secretaria Ejecitivo. </t>
  </si>
  <si>
    <t xml:space="preserve">Marielis Ejecutiva </t>
  </si>
  <si>
    <t>Narielis Tineo</t>
  </si>
  <si>
    <t>polancod@coraapplata.gob.do</t>
  </si>
  <si>
    <t>Información sobre leyes, Decretos, Resoluciones, Normativas, Acuerdos, Convenios, Declaraciones Juradas, Control de Alquileres de Casa y Desahucios y Otros Asuntos Legales</t>
  </si>
  <si>
    <t>Documentos Legales</t>
  </si>
  <si>
    <t>Encargada</t>
  </si>
  <si>
    <t>Jean Carlos Perez</t>
  </si>
  <si>
    <t>Juridico</t>
  </si>
  <si>
    <t>A Solicitud</t>
  </si>
  <si>
    <t>Según Requerimiento</t>
  </si>
  <si>
    <t>PDF, y excel</t>
  </si>
  <si>
    <t>jeanperez@coraapplata.gob.do</t>
  </si>
  <si>
    <t>Información  sobre Estructura Organica de CORAAPPLATA,  Planificación Estratégica Institucional, (PEI-POA/Estadisticas/Servicios Pública/Nómina, Vacantes, Concursos/Proyectos y Programa.</t>
  </si>
  <si>
    <t xml:space="preserve">PDF  y  excel </t>
  </si>
  <si>
    <t>Planificacion y Desarrollo</t>
  </si>
  <si>
    <t>auristoribio@coraapplata.gob.do</t>
  </si>
  <si>
    <t>Oficina de Acceso a la Informaci[on -OAI</t>
  </si>
  <si>
    <t>José Quiroz</t>
  </si>
  <si>
    <t>PDH y excel</t>
  </si>
  <si>
    <t>quirozj@coraapplata.gob.do</t>
  </si>
  <si>
    <t>Información sobre Estadisticas de la Oficina Libre Acceso a la Información-OAI/Quejas, Reclamaciones. Sugerencias y Denuncias al 311</t>
  </si>
  <si>
    <t>información sobre Publicaciones Oficiales de CORAAPPLATA</t>
  </si>
  <si>
    <t>Comunicaciones y Relaciones Públicas.</t>
  </si>
  <si>
    <t>Ariel Heredia</t>
  </si>
  <si>
    <t>arielheredia@coraapplata.gob.do</t>
  </si>
  <si>
    <t>Director</t>
  </si>
  <si>
    <t>Información sobre Presupuesto Aprobado y Ejecutado/Programa Asistenciales/PACC-Compras Menores/Fiscalización/Activos Fijos/Inventarios/Cuentas por Pagar</t>
  </si>
  <si>
    <t>Contabilidad</t>
  </si>
  <si>
    <t xml:space="preserve">PDF y excel </t>
  </si>
  <si>
    <t>Corporación de Acueductos y Alcantarillados de Puerto Plata (CORAAPPLATA)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</si>
</sst>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2"/>
      <color rgb="FFFFFFFF"/>
      <name val="Calibri"/>
      <family val="2"/>
    </font>
    <font>
      <b/>
      <sz val="12"/>
      <color rgb="FF002060"/>
      <name val="Artifex CF"/>
    </font>
    <font>
      <sz val="14"/>
      <color theme="1"/>
      <name val="Aptos Narrow"/>
      <family val="2"/>
      <scheme val="minor"/>
    </font>
    <font>
      <b/>
      <sz val="11"/>
      <name val="Artifex CF"/>
    </font>
    <font>
      <b/>
      <i/>
      <sz val="12"/>
      <color rgb="FFFFFFFF"/>
      <name val="Calibri"/>
      <family val="2"/>
    </font>
    <font>
      <b/>
      <sz val="12"/>
      <color theme="1"/>
      <name val="Calibri"/>
      <family val="2"/>
    </font>
    <font>
      <i/>
      <sz val="12"/>
      <color theme="1"/>
      <name val="Aptos Narrow"/>
      <family val="2"/>
      <scheme val="minor"/>
    </font>
    <font>
      <sz val="12"/>
      <color theme="1"/>
      <name val="Aptos Narrow"/>
      <family val="2"/>
      <scheme val="minor"/>
    </font>
    <font>
      <b/>
      <i/>
      <sz val="12"/>
      <color theme="1"/>
      <name val="Aptos Narrow"/>
      <family val="2"/>
      <scheme val="minor"/>
    </font>
    <font>
      <u/>
      <sz val="11"/>
      <color theme="10"/>
      <name val="Aptos Narrow"/>
      <family val="2"/>
      <scheme val="minor"/>
    </font>
    <font>
      <b/>
      <sz val="14"/>
      <color rgb="FF002060"/>
      <name val="Artifex CF"/>
    </font>
    <font>
      <i/>
      <sz val="10"/>
      <color theme="1"/>
      <name val="Aptos Narrow"/>
      <family val="2"/>
      <scheme val="minor"/>
    </font>
    <font>
      <b/>
      <sz val="11"/>
      <color theme="1"/>
      <name val="Aptos Narrow"/>
      <family val="2"/>
      <scheme val="minor"/>
    </font>
    <font>
      <b/>
      <sz val="12"/>
      <color rgb="FFFF0000"/>
      <name val="Aptos Narrow"/>
      <family val="2"/>
      <scheme val="minor"/>
    </font>
    <font>
      <b/>
      <sz val="12"/>
      <color theme="1"/>
      <name val="Aptos Narrow"/>
      <family val="2"/>
      <scheme val="minor"/>
    </font>
    <font>
      <b/>
      <u/>
      <sz val="16"/>
      <color rgb="FF002060"/>
      <name val="Artifex CF"/>
    </font>
    <font>
      <b/>
      <sz val="13"/>
      <color theme="1"/>
      <name val="Calibri"/>
      <family val="2"/>
    </font>
    <font>
      <b/>
      <sz val="12"/>
      <color theme="0"/>
      <name val="Aptos Narrow"/>
      <family val="2"/>
      <scheme val="minor"/>
    </font>
    <font>
      <b/>
      <sz val="11"/>
      <color indexed="81"/>
      <name val="Tahoma"/>
      <family val="2"/>
    </font>
  </fonts>
  <fills count="4">
    <fill>
      <patternFill patternType="none"/>
    </fill>
    <fill>
      <patternFill patternType="gray125"/>
    </fill>
    <fill>
      <patternFill patternType="solid">
        <fgColor theme="3" tint="9.9978637043366805E-2"/>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07">
    <xf numFmtId="0" fontId="0" fillId="0" borderId="0" xfId="0"/>
    <xf numFmtId="0" fontId="1" fillId="2" borderId="5"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6" fillId="0" borderId="0" xfId="0" applyFont="1" applyAlignment="1">
      <alignment horizontal="justify" vertical="center" wrapText="1"/>
    </xf>
    <xf numFmtId="0" fontId="0" fillId="0" borderId="0" xfId="0" applyProtection="1">
      <protection locked="0"/>
    </xf>
    <xf numFmtId="0" fontId="6" fillId="0" borderId="2" xfId="0" applyFont="1" applyBorder="1" applyAlignment="1" applyProtection="1">
      <alignment horizontal="justify" vertical="center" wrapText="1"/>
      <protection locked="0"/>
    </xf>
    <xf numFmtId="0" fontId="6" fillId="0" borderId="16" xfId="0" applyFont="1" applyBorder="1" applyAlignment="1" applyProtection="1">
      <alignment horizontal="justify" vertical="center" wrapText="1"/>
      <protection locked="0"/>
    </xf>
    <xf numFmtId="0" fontId="6" fillId="0" borderId="22"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6" fillId="0" borderId="2"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1" xfId="0" applyFont="1" applyBorder="1" applyAlignment="1" applyProtection="1">
      <alignment horizontal="justify" vertical="center" wrapText="1"/>
      <protection locked="0"/>
    </xf>
    <xf numFmtId="0" fontId="6" fillId="0" borderId="7" xfId="0" applyFont="1" applyBorder="1" applyAlignment="1" applyProtection="1">
      <alignment horizontal="justify" vertical="center" wrapText="1"/>
      <protection locked="0"/>
    </xf>
    <xf numFmtId="0" fontId="8" fillId="0" borderId="1" xfId="0" applyFont="1" applyBorder="1" applyProtection="1">
      <protection locked="0"/>
    </xf>
    <xf numFmtId="0" fontId="9" fillId="0" borderId="1" xfId="0" applyFont="1" applyBorder="1" applyAlignment="1" applyProtection="1">
      <alignment wrapText="1"/>
      <protection locked="0"/>
    </xf>
    <xf numFmtId="0" fontId="7" fillId="0" borderId="1" xfId="0" applyFont="1" applyBorder="1" applyAlignment="1" applyProtection="1">
      <alignment wrapText="1"/>
      <protection locked="0"/>
    </xf>
    <xf numFmtId="0" fontId="7" fillId="0" borderId="1" xfId="0" applyFont="1" applyBorder="1" applyProtection="1">
      <protection locked="0"/>
    </xf>
    <xf numFmtId="0" fontId="10" fillId="0" borderId="1" xfId="1" applyBorder="1" applyAlignment="1" applyProtection="1">
      <alignment wrapText="1"/>
      <protection locked="0"/>
    </xf>
    <xf numFmtId="0" fontId="6" fillId="0" borderId="0" xfId="0" applyFont="1" applyAlignment="1" applyProtection="1">
      <alignment horizontal="justify" vertical="center" wrapText="1"/>
      <protection locked="0"/>
    </xf>
    <xf numFmtId="0" fontId="13" fillId="0" borderId="0" xfId="0" applyFont="1"/>
    <xf numFmtId="0" fontId="1" fillId="2" borderId="32" xfId="0" applyFont="1" applyFill="1" applyBorder="1" applyAlignment="1">
      <alignment horizontal="center" vertical="center" wrapText="1"/>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0" fillId="0" borderId="2" xfId="1" applyBorder="1" applyAlignment="1" applyProtection="1">
      <alignment wrapText="1"/>
      <protection locked="0"/>
    </xf>
    <xf numFmtId="0" fontId="3" fillId="0" borderId="0" xfId="0" applyFont="1" applyAlignment="1" applyProtection="1">
      <alignment vertical="top"/>
      <protection locked="0"/>
    </xf>
    <xf numFmtId="14" fontId="2" fillId="0" borderId="35" xfId="0" applyNumberFormat="1" applyFont="1" applyBorder="1" applyAlignment="1" applyProtection="1">
      <alignment horizontal="center" vertical="center"/>
      <protection locked="0"/>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0" xfId="0" applyFont="1" applyBorder="1" applyAlignment="1">
      <alignment vertical="center" wrapText="1"/>
    </xf>
    <xf numFmtId="0" fontId="6" fillId="0" borderId="12" xfId="0" applyFont="1" applyBorder="1" applyAlignment="1">
      <alignment horizontal="justify" vertical="center" wrapText="1"/>
    </xf>
    <xf numFmtId="0" fontId="1" fillId="2" borderId="23" xfId="0" applyFont="1" applyFill="1" applyBorder="1" applyAlignment="1">
      <alignment horizontal="center" vertical="center" wrapText="1"/>
    </xf>
    <xf numFmtId="0" fontId="6" fillId="0" borderId="15" xfId="0" applyFont="1" applyBorder="1" applyAlignment="1" applyProtection="1">
      <alignment horizontal="justify" vertical="center" wrapText="1"/>
      <protection locked="0"/>
    </xf>
    <xf numFmtId="0" fontId="6" fillId="0" borderId="6" xfId="0" applyFont="1" applyBorder="1" applyAlignment="1">
      <alignment horizontal="justify" vertical="center" wrapText="1"/>
    </xf>
    <xf numFmtId="0" fontId="6" fillId="0" borderId="40" xfId="0" applyFont="1" applyBorder="1" applyAlignment="1" applyProtection="1">
      <alignment horizontal="justify" vertical="center" wrapText="1"/>
      <protection locked="0"/>
    </xf>
    <xf numFmtId="0" fontId="6" fillId="0" borderId="40" xfId="0" applyFont="1" applyBorder="1" applyAlignment="1" applyProtection="1">
      <alignment vertical="center" wrapText="1"/>
      <protection locked="0"/>
    </xf>
    <xf numFmtId="0" fontId="6" fillId="0" borderId="41" xfId="0" applyFont="1" applyBorder="1" applyAlignment="1" applyProtection="1">
      <alignment horizontal="justify" vertical="center" wrapText="1"/>
      <protection locked="0"/>
    </xf>
    <xf numFmtId="0" fontId="6" fillId="0" borderId="42" xfId="0" applyFont="1" applyBorder="1" applyAlignment="1" applyProtection="1">
      <alignment horizontal="justify" vertical="center" wrapText="1"/>
      <protection locked="0"/>
    </xf>
    <xf numFmtId="0" fontId="6" fillId="0" borderId="8" xfId="0" applyFont="1" applyBorder="1" applyAlignment="1">
      <alignment horizontal="justify" vertical="center" wrapText="1"/>
    </xf>
    <xf numFmtId="0" fontId="6" fillId="0" borderId="8" xfId="0" applyFont="1" applyBorder="1" applyAlignment="1" applyProtection="1">
      <alignment horizontal="justify" vertical="center" wrapText="1"/>
      <protection locked="0"/>
    </xf>
    <xf numFmtId="0" fontId="5" fillId="2" borderId="4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6" fillId="0" borderId="17" xfId="0" applyFont="1" applyBorder="1" applyAlignment="1" applyProtection="1">
      <alignment horizontal="justify" vertical="center" wrapText="1"/>
      <protection locked="0"/>
    </xf>
    <xf numFmtId="0" fontId="6" fillId="0" borderId="44" xfId="0" applyFont="1" applyBorder="1" applyAlignment="1" applyProtection="1">
      <alignment horizontal="justify" vertical="center" wrapText="1"/>
      <protection locked="0"/>
    </xf>
    <xf numFmtId="0" fontId="6" fillId="0" borderId="33" xfId="0" applyFont="1" applyBorder="1" applyAlignment="1" applyProtection="1">
      <alignment horizontal="justify" vertical="center" wrapText="1"/>
      <protection locked="0"/>
    </xf>
    <xf numFmtId="0" fontId="18" fillId="3" borderId="24" xfId="0" applyFont="1" applyFill="1" applyBorder="1"/>
    <xf numFmtId="0" fontId="18" fillId="3" borderId="0" xfId="0" applyFont="1" applyFill="1"/>
    <xf numFmtId="0" fontId="17" fillId="0" borderId="29"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6" fillId="0" borderId="45" xfId="0" applyFont="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0" fillId="0" borderId="1" xfId="0" applyBorder="1" applyAlignment="1">
      <alignment horizontal="center"/>
    </xf>
    <xf numFmtId="0" fontId="0" fillId="0" borderId="2" xfId="0" applyBorder="1" applyAlignment="1">
      <alignment horizontal="center"/>
    </xf>
    <xf numFmtId="0" fontId="0" fillId="0" borderId="29" xfId="0" applyBorder="1" applyAlignment="1">
      <alignment horizontal="center"/>
    </xf>
    <xf numFmtId="0" fontId="12" fillId="0" borderId="0" xfId="0" applyFont="1" applyAlignment="1">
      <alignment wrapText="1"/>
    </xf>
    <xf numFmtId="0" fontId="0" fillId="0" borderId="0" xfId="0" applyAlignment="1">
      <alignment wrapText="1"/>
    </xf>
    <xf numFmtId="0" fontId="14" fillId="0" borderId="24" xfId="0" applyFont="1" applyBorder="1" applyAlignment="1">
      <alignment wrapText="1"/>
    </xf>
    <xf numFmtId="0" fontId="15" fillId="0" borderId="31" xfId="0" applyFont="1" applyBorder="1" applyAlignment="1" applyProtection="1">
      <alignment wrapText="1"/>
      <protection locked="0"/>
    </xf>
    <xf numFmtId="0" fontId="4" fillId="0" borderId="0" xfId="0" applyFont="1" applyAlignment="1">
      <alignment horizontal="right" vertical="center" wrapText="1"/>
    </xf>
    <xf numFmtId="0" fontId="6" fillId="0" borderId="0" xfId="0" applyFont="1" applyAlignment="1">
      <alignment horizontal="left" vertical="center" wrapText="1"/>
    </xf>
    <xf numFmtId="0" fontId="6" fillId="0" borderId="6" xfId="0" applyFont="1" applyBorder="1" applyAlignment="1" applyProtection="1">
      <alignment horizontal="left" vertical="center" wrapText="1"/>
      <protection locked="0"/>
    </xf>
    <xf numFmtId="0" fontId="0" fillId="0" borderId="1" xfId="0" applyBorder="1" applyAlignment="1">
      <alignment horizontal="center"/>
    </xf>
    <xf numFmtId="0" fontId="1" fillId="2" borderId="3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6" fillId="0" borderId="0" xfId="0" applyFont="1" applyAlignment="1" applyProtection="1">
      <alignment horizontal="center" vertical="center"/>
      <protection locked="0"/>
    </xf>
    <xf numFmtId="0" fontId="11" fillId="0" borderId="0" xfId="0" applyFont="1" applyAlignment="1">
      <alignment horizontal="center" vertical="center"/>
    </xf>
    <xf numFmtId="0" fontId="2" fillId="0" borderId="0" xfId="0" applyFont="1" applyAlignment="1">
      <alignment horizontal="center" vertical="center"/>
    </xf>
  </cellXfs>
  <cellStyles count="2">
    <cellStyle name="Hipervínculo" xfId="1" builtinId="8"/>
    <cellStyle name="Normal" xfId="0" builtinId="0"/>
  </cellStyles>
  <dxfs count="33">
    <dxf>
      <font>
        <b/>
        <i val="0"/>
        <strike val="0"/>
        <condense val="0"/>
        <extend val="0"/>
        <outline val="0"/>
        <shadow val="0"/>
        <u val="none"/>
        <vertAlign val="baseline"/>
        <sz val="12"/>
        <color theme="1"/>
        <name val="Aptos Narrow"/>
        <family val="2"/>
        <scheme val="minor"/>
      </font>
      <alignment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ptos Narrow"/>
        <family val="2"/>
        <scheme val="minor"/>
      </font>
      <fill>
        <patternFill patternType="solid">
          <fgColor indexed="64"/>
          <bgColor theme="0"/>
        </patternFill>
      </fill>
      <border diagonalUp="0" diagonalDown="0" outline="0">
        <left/>
        <right/>
        <top style="thin">
          <color indexed="64"/>
        </top>
        <bottom/>
      </border>
      <protection locked="1" hidden="0"/>
    </dxf>
    <dxf>
      <border outline="0">
        <top style="thin">
          <color indexed="64"/>
        </top>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1"/>
        <name val="Aptos Narrow"/>
        <family val="2"/>
        <scheme val="minor"/>
      </font>
      <protection locked="0" hidden="0"/>
    </dxf>
    <dxf>
      <border outline="0">
        <bottom style="thin">
          <color indexed="64"/>
        </bottom>
      </border>
    </dxf>
    <dxf>
      <font>
        <b/>
        <i val="0"/>
        <strike val="0"/>
        <condense val="0"/>
        <extend val="0"/>
        <outline val="0"/>
        <shadow val="0"/>
        <u val="none"/>
        <vertAlign val="baseline"/>
        <sz val="12"/>
        <color rgb="FFFF0000"/>
        <name val="Aptos Narrow"/>
        <family val="2"/>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ptos Narrow"/>
        <family val="2"/>
        <scheme val="minor"/>
      </font>
      <protection locked="0" hidden="0"/>
    </dxf>
    <dxf>
      <border outline="0">
        <bottom style="thin">
          <color indexed="64"/>
        </bottom>
      </border>
    </dxf>
    <dxf>
      <font>
        <b/>
        <i val="0"/>
        <strike val="0"/>
        <condense val="0"/>
        <extend val="0"/>
        <outline val="0"/>
        <shadow val="0"/>
        <u val="none"/>
        <vertAlign val="baseline"/>
        <sz val="12"/>
        <color rgb="FFFFFFFF"/>
        <name val="Calibri"/>
        <family val="2"/>
        <scheme val="none"/>
      </font>
      <fill>
        <patternFill patternType="solid">
          <fgColor indexed="64"/>
          <bgColor theme="3" tint="9.9978637043366805E-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outline="0">
        <left/>
        <right style="medium">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3"/>
        <color theme="1"/>
        <name val="Calibri"/>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464343</xdr:colOff>
      <xdr:row>0</xdr:row>
      <xdr:rowOff>59531</xdr:rowOff>
    </xdr:from>
    <xdr:to>
      <xdr:col>6</xdr:col>
      <xdr:colOff>203675</xdr:colOff>
      <xdr:row>3</xdr:row>
      <xdr:rowOff>178435</xdr:rowOff>
    </xdr:to>
    <xdr:pic>
      <xdr:nvPicPr>
        <xdr:cNvPr id="2" name="Imagen 1" descr="Diagrama&#10;&#10;Descripción generada automáticamente">
          <a:extLst>
            <a:ext uri="{FF2B5EF4-FFF2-40B4-BE49-F238E27FC236}">
              <a16:creationId xmlns:a16="http://schemas.microsoft.com/office/drawing/2014/main" id="{BEBA5588-FAB3-C50A-C581-4D1AED594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2343" y="59531"/>
          <a:ext cx="763270" cy="65468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Francisco de la Rosa" id="{D2CD7293-7497-42EC-9268-1804D0FBDF7C}" userId="Francisco de la Rosa" providerId="None"/>
  <person displayName="Francisco De la rosa" id="{5CED0325-C03A-4025-B753-672A8021BE08}" userId="S::francisco.delarosa@digeig.gob.do::310c32d7-fccc-471a-aec9-be766a6d156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500DC-61A7-4035-8D34-9D0C7F44D822}" name="transAct" displayName="transAct" ref="B14:L36" totalsRowShown="0" tableBorderDxfId="32">
  <autoFilter ref="B14:L36" xr:uid="{D31500DC-61A7-4035-8D34-9D0C7F44D822}"/>
  <tableColumns count="11">
    <tableColumn id="1" xr3:uid="{B31455B1-3D16-4D74-B659-3656F0199F28}" name="itemActiva" dataDxfId="31"/>
    <tableColumn id="2" xr3:uid="{4736ACFA-1493-47F2-AE95-0CEA73877E2D}" name="área" dataDxfId="30"/>
    <tableColumn id="3" xr3:uid="{A1EB009B-D284-48CC-ADB3-2324E9320D05}" name="nombreEnt" dataDxfId="29"/>
    <tableColumn id="4" xr3:uid="{68093F18-1BF2-4457-B8B6-674FF60C168F}" name="cargEnt" dataDxfId="28"/>
    <tableColumn id="5" xr3:uid="{72933702-5FD4-4870-A222-BD7EE8F9815E}" name="fechas" dataDxfId="27"/>
    <tableColumn id="6" xr3:uid="{BC1E9EF9-B008-41D2-930B-5045293924EF}" name="periodo" dataDxfId="26"/>
    <tableColumn id="7" xr3:uid="{00ECAADF-C55A-4769-95B1-FC6704931BED}" name="como" dataDxfId="25"/>
    <tableColumn id="8" xr3:uid="{68B4466C-4E1E-40EB-8E5C-F7B0EBC4A028}" name="firmares" dataDxfId="24"/>
    <tableColumn id="9" xr3:uid="{3DDD2700-1499-41DF-8562-39608A88E496}" name="nombreSubir" dataDxfId="23"/>
    <tableColumn id="10" xr3:uid="{1019E731-B6D8-4286-9C9C-C38F5D953B23}" name="cargosubir" dataDxfId="22"/>
    <tableColumn id="11" xr3:uid="{9DED5C34-5E78-409C-87F7-59A2C59F375A}" name="firmaSubir"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FB6AFA-CFFB-46F8-9AAE-3DE3ED2AF041}" name="transpapasiv" displayName="transpapasiv" ref="B40:J52" totalsRowShown="0" headerRowDxfId="20" dataDxfId="18" headerRowBorderDxfId="19" tableBorderDxfId="17" totalsRowBorderDxfId="16">
  <autoFilter ref="B40:J52" xr:uid="{A2FB6AFA-CFFB-46F8-9AAE-3DE3ED2AF041}"/>
  <tableColumns count="9">
    <tableColumn id="1" xr3:uid="{18A39D5E-DA45-49D4-9D31-E8BC4080A0AD}" name="itemPasiva" dataDxfId="15"/>
    <tableColumn id="2" xr3:uid="{B35065D5-79DD-44BC-BAD8-EAFF8C919862}" name="areaPasiva" dataDxfId="14"/>
    <tableColumn id="3" xr3:uid="{340AFF17-DAF8-47A6-92D8-320E97442695}" name="nombrePasiva" dataDxfId="13"/>
    <tableColumn id="4" xr3:uid="{C130DCE5-A8EE-4A86-930A-A984DEB81C0A}" name="cargoPasiva" dataDxfId="12"/>
    <tableColumn id="5" xr3:uid="{7267C642-5228-408B-9681-2375530DD894}" name="fechasPasiva" dataDxfId="11"/>
    <tableColumn id="6" xr3:uid="{C41275BA-F186-4185-8AC5-1179C5537A54}" name="periodoPasiva" dataDxfId="10"/>
    <tableColumn id="7" xr3:uid="{74289605-F9AA-490D-93B2-8DDAACB90D1A}" name="formatoPasiva" dataDxfId="9"/>
    <tableColumn id="8" xr3:uid="{A8676977-063E-47BB-98D0-734E0CA0E453}" name="Presentación" dataDxfId="8"/>
    <tableColumn id="9" xr3:uid="{5B4C312F-B09F-406A-A60D-DF64AD4E6715}" name="correoPasiva"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F3D9FC-0AF9-46ED-89CB-D9DA7D70D2CA}" name="UID" displayName="UID" ref="A3:B4" totalsRowShown="0" headerRowDxfId="6" dataDxfId="4" headerRowBorderDxfId="5" tableBorderDxfId="3" totalsRowBorderDxfId="2">
  <tableColumns count="2">
    <tableColumn id="2" xr3:uid="{5187B8FF-58F1-4697-BF7E-12F95F9517CB}" name="Lis" dataDxfId="1"/>
    <tableColumn id="1" xr3:uid="{DB00CEAF-F6DA-4E00-98F7-E07974B71F0B}" name="Código Identificador Matriz:"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personId="{D2CD7293-7497-42EC-9268-1804D0FBDF7C}" id="{FF52B193-92EF-462B-9FA4-91FA81E4B09A}">
    <text>Favor coloque el logo de su institución en formato con calidad media para no alterar el tamaño del archivo.</text>
  </threadedComment>
  <threadedComment ref="B39" personId="{D2CD7293-7497-42EC-9268-1804D0FBDF7C}" id="{A43F6977-7C4A-45E0-AD43-9D36F5306A56}">
    <text>Aquí agregue las informaciones que tienen las areas sustantivas de la insittución. Esas informaciones que no se cargan al portal de transparencia pero si la tienen disponible para cuando la soliciten.</text>
  </threadedComment>
  <threadedComment ref="B40" personId="{D2CD7293-7497-42EC-9268-1804D0FBDF7C}" id="{95CAA4AE-3819-4A9E-BC22-D95EC3ECECC9}">
    <text>Aquí agregue las informaciones que tienen las areas sustantivas de la insittución. Esas informaciones que no se cargan al portal de transparencia pero si la tienen disponible para cuando la soliciten.</text>
  </threadedComment>
  <threadedComment ref="B41" dT="2025-08-05T18:51:12.79" personId="{5CED0325-C03A-4025-B753-672A8021BE08}" id="{1C74EF7F-E168-445E-B27F-97D37F9270BC}">
    <text>Puede editar esta fila de ejemplo y en caso que necesite, puede agregar mas filas, para realizarlo debe seleccionar el numero completo de la fila y dar clic derecho insertar fila debajo.</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table" Target="../tables/table3.xml"/><Relationship Id="rId2" Type="http://schemas.openxmlformats.org/officeDocument/2006/relationships/printerSettings" Target="../printerSettings/printerSettings1.bin"/><Relationship Id="rId1" Type="http://schemas.openxmlformats.org/officeDocument/2006/relationships/hyperlink" Target="mailto:juansantos@institucion.gob.do"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1.vm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335F-19C8-4F2E-A2D0-C0D22509D39E}">
  <dimension ref="A1:Q52"/>
  <sheetViews>
    <sheetView tabSelected="1" topLeftCell="D21" zoomScale="80" zoomScaleNormal="80" zoomScaleSheetLayoutView="100" workbookViewId="0">
      <selection activeCell="K24" sqref="K24"/>
    </sheetView>
  </sheetViews>
  <sheetFormatPr baseColWidth="10" defaultColWidth="11.42578125" defaultRowHeight="15"/>
  <cols>
    <col min="1" max="1" width="3" bestFit="1" customWidth="1"/>
    <col min="2" max="2" width="31.5703125" style="78" customWidth="1"/>
    <col min="3" max="3" width="23.5703125" customWidth="1"/>
    <col min="4" max="4" width="21.140625" customWidth="1"/>
    <col min="5" max="5" width="20.85546875" customWidth="1"/>
    <col min="6" max="6" width="15.42578125" customWidth="1"/>
    <col min="7" max="7" width="14.7109375" customWidth="1"/>
    <col min="8" max="8" width="13.5703125" customWidth="1"/>
    <col min="9" max="9" width="28.42578125" customWidth="1"/>
    <col min="10" max="10" width="16.85546875" customWidth="1"/>
    <col min="11" max="11" width="23.42578125" customWidth="1"/>
    <col min="12" max="12" width="29.140625" customWidth="1"/>
    <col min="17" max="17" width="17" hidden="1" customWidth="1"/>
  </cols>
  <sheetData>
    <row r="1" spans="1:17" ht="14.45" customHeight="1">
      <c r="B1" s="77" t="s">
        <v>0</v>
      </c>
      <c r="C1" s="22"/>
      <c r="E1" s="91"/>
      <c r="F1" s="91"/>
      <c r="G1" s="91"/>
      <c r="H1" s="91"/>
      <c r="I1" s="91"/>
    </row>
    <row r="2" spans="1:17" ht="14.45" customHeight="1">
      <c r="C2" s="22"/>
      <c r="D2" s="46"/>
      <c r="E2" s="91"/>
      <c r="F2" s="91"/>
      <c r="G2" s="91"/>
      <c r="H2" s="91"/>
      <c r="I2" s="91"/>
    </row>
    <row r="3" spans="1:17" ht="14.45" customHeight="1">
      <c r="A3" s="68" t="s">
        <v>1</v>
      </c>
      <c r="B3" s="79" t="s">
        <v>2</v>
      </c>
      <c r="C3" s="22"/>
      <c r="D3" s="46"/>
      <c r="E3" s="91"/>
      <c r="F3" s="91"/>
      <c r="G3" s="91"/>
      <c r="H3" s="91"/>
      <c r="I3" s="91"/>
    </row>
    <row r="4" spans="1:17" ht="14.45" customHeight="1">
      <c r="A4" s="69">
        <v>1</v>
      </c>
      <c r="B4" s="80"/>
      <c r="C4" s="22"/>
      <c r="D4" s="46"/>
      <c r="E4" s="91"/>
      <c r="F4" s="91"/>
      <c r="G4" s="91"/>
      <c r="H4" s="91"/>
      <c r="I4" s="91"/>
    </row>
    <row r="5" spans="1:17" ht="20.25">
      <c r="B5" s="104" t="s">
        <v>183</v>
      </c>
      <c r="C5" s="104"/>
      <c r="D5" s="104"/>
      <c r="E5" s="104"/>
      <c r="F5" s="104"/>
      <c r="G5" s="104"/>
      <c r="H5" s="104"/>
      <c r="I5" s="104"/>
      <c r="J5" s="104"/>
      <c r="K5" s="104"/>
      <c r="L5" s="104"/>
    </row>
    <row r="6" spans="1:17" ht="18">
      <c r="B6" s="105" t="s">
        <v>3</v>
      </c>
      <c r="C6" s="105"/>
      <c r="D6" s="105"/>
      <c r="E6" s="105"/>
      <c r="F6" s="105"/>
      <c r="G6" s="105"/>
      <c r="H6" s="105"/>
      <c r="I6" s="105"/>
      <c r="J6" s="105"/>
      <c r="K6" s="105"/>
      <c r="L6" s="105"/>
      <c r="Q6" t="b">
        <f>AND(
  LEN(B4)=26,
  MID(B4,11,1)="-",
  MID(B4,20,1)="-",
  ISNUMBER(HEX2DEC(MID(B4,21,6)))
)</f>
        <v>0</v>
      </c>
    </row>
    <row r="7" spans="1:17" ht="12.75" customHeight="1" thickBot="1">
      <c r="B7" s="106" t="s">
        <v>4</v>
      </c>
      <c r="C7" s="106"/>
      <c r="D7" s="106"/>
      <c r="E7" s="106"/>
      <c r="F7" s="106"/>
      <c r="G7" s="106"/>
      <c r="H7" s="106"/>
      <c r="I7" s="106"/>
      <c r="J7" s="106"/>
      <c r="K7" s="106"/>
      <c r="L7" s="106"/>
    </row>
    <row r="8" spans="1:17" ht="12.75" customHeight="1" thickBot="1">
      <c r="B8" s="81" t="s">
        <v>5</v>
      </c>
      <c r="C8" s="47">
        <v>45991</v>
      </c>
      <c r="D8" s="2"/>
      <c r="E8" s="2"/>
      <c r="F8" s="2"/>
      <c r="G8" s="2"/>
      <c r="H8" s="2"/>
      <c r="I8" s="2"/>
      <c r="J8" s="2"/>
      <c r="K8" s="2"/>
    </row>
    <row r="9" spans="1:17" ht="6.75" customHeight="1" thickBot="1"/>
    <row r="10" spans="1:17" ht="16.5" customHeight="1" thickBot="1">
      <c r="B10" s="87" t="s">
        <v>6</v>
      </c>
      <c r="C10" s="92" t="s">
        <v>7</v>
      </c>
      <c r="D10" s="93"/>
      <c r="E10" s="93"/>
      <c r="F10" s="93"/>
      <c r="G10" s="93"/>
      <c r="H10" s="93"/>
      <c r="I10" s="93"/>
      <c r="J10" s="93"/>
      <c r="K10" s="93"/>
      <c r="L10" s="94"/>
      <c r="Q10" t="b">
        <f>AND(LEN(B4)=26)</f>
        <v>0</v>
      </c>
    </row>
    <row r="11" spans="1:17" ht="24" customHeight="1" thickBot="1">
      <c r="B11" s="88"/>
      <c r="C11" s="19"/>
      <c r="D11" s="101" t="s">
        <v>8</v>
      </c>
      <c r="E11" s="102"/>
      <c r="F11" s="87" t="s">
        <v>9</v>
      </c>
      <c r="G11" s="103"/>
      <c r="H11" s="89" t="s">
        <v>10</v>
      </c>
      <c r="I11" s="44"/>
      <c r="J11" s="95" t="s">
        <v>11</v>
      </c>
      <c r="K11" s="96"/>
      <c r="L11" s="97"/>
      <c r="Q11" t="b">
        <f>MID(B4,11,1)="-"</f>
        <v>0</v>
      </c>
    </row>
    <row r="12" spans="1:17" ht="56.45" customHeight="1">
      <c r="B12" s="88"/>
      <c r="C12" s="4" t="s">
        <v>12</v>
      </c>
      <c r="D12" s="1" t="s">
        <v>13</v>
      </c>
      <c r="E12" s="5" t="s">
        <v>14</v>
      </c>
      <c r="F12" s="1" t="s">
        <v>15</v>
      </c>
      <c r="G12" s="5" t="s">
        <v>16</v>
      </c>
      <c r="H12" s="90"/>
      <c r="I12" s="6" t="s">
        <v>17</v>
      </c>
      <c r="J12" s="98"/>
      <c r="K12" s="99"/>
      <c r="L12" s="100"/>
      <c r="Q12" t="b">
        <f>MID(B4,20,1)="-"</f>
        <v>0</v>
      </c>
    </row>
    <row r="13" spans="1:17" ht="48" thickBot="1">
      <c r="A13" s="3" t="s">
        <v>18</v>
      </c>
      <c r="B13" s="1" t="s">
        <v>19</v>
      </c>
      <c r="C13" s="7" t="s">
        <v>20</v>
      </c>
      <c r="D13" s="8"/>
      <c r="E13" s="9"/>
      <c r="F13" s="61" t="s">
        <v>21</v>
      </c>
      <c r="G13" s="62" t="s">
        <v>22</v>
      </c>
      <c r="H13" s="12" t="s">
        <v>23</v>
      </c>
      <c r="I13" s="10" t="s">
        <v>24</v>
      </c>
      <c r="J13" s="52" t="s">
        <v>25</v>
      </c>
      <c r="K13" s="42" t="s">
        <v>26</v>
      </c>
      <c r="L13" s="42" t="s">
        <v>27</v>
      </c>
      <c r="Q13" t="b">
        <f>ISNUMBER(HEX2DEC(MID(B4,21,6)))</f>
        <v>1</v>
      </c>
    </row>
    <row r="14" spans="1:17" ht="15.75">
      <c r="A14" s="3"/>
      <c r="B14" s="17" t="s">
        <v>28</v>
      </c>
      <c r="C14" s="7" t="s">
        <v>29</v>
      </c>
      <c r="D14" s="13" t="s">
        <v>30</v>
      </c>
      <c r="E14" s="14" t="s">
        <v>31</v>
      </c>
      <c r="F14" s="63" t="s">
        <v>32</v>
      </c>
      <c r="G14" s="64" t="s">
        <v>33</v>
      </c>
      <c r="H14" s="15" t="s">
        <v>34</v>
      </c>
      <c r="I14" s="16" t="s">
        <v>35</v>
      </c>
      <c r="J14" s="39" t="s">
        <v>36</v>
      </c>
      <c r="K14" s="43" t="s">
        <v>37</v>
      </c>
      <c r="L14" s="5" t="s">
        <v>38</v>
      </c>
    </row>
    <row r="15" spans="1:17" ht="35.1" customHeight="1">
      <c r="A15" s="22">
        <v>1</v>
      </c>
      <c r="B15" s="70" t="s">
        <v>39</v>
      </c>
      <c r="C15" s="23" t="s">
        <v>40</v>
      </c>
      <c r="D15" s="24" t="s">
        <v>41</v>
      </c>
      <c r="E15" s="27" t="s">
        <v>42</v>
      </c>
      <c r="F15" s="24" t="s">
        <v>43</v>
      </c>
      <c r="G15" s="65" t="s">
        <v>44</v>
      </c>
      <c r="H15" s="25" t="s">
        <v>134</v>
      </c>
      <c r="I15" s="48"/>
      <c r="J15" s="53" t="s">
        <v>152</v>
      </c>
      <c r="K15" s="40" t="s">
        <v>150</v>
      </c>
      <c r="L15" s="54"/>
    </row>
    <row r="16" spans="1:17" ht="47.25">
      <c r="A16" s="22">
        <v>2</v>
      </c>
      <c r="B16" s="70" t="s">
        <v>47</v>
      </c>
      <c r="C16" s="23" t="s">
        <v>48</v>
      </c>
      <c r="D16" s="26" t="s">
        <v>41</v>
      </c>
      <c r="E16" s="27" t="s">
        <v>49</v>
      </c>
      <c r="F16" s="26" t="s">
        <v>43</v>
      </c>
      <c r="G16" s="65" t="s">
        <v>44</v>
      </c>
      <c r="H16" s="25" t="s">
        <v>134</v>
      </c>
      <c r="I16" s="49"/>
      <c r="J16" s="55" t="s">
        <v>152</v>
      </c>
      <c r="K16" s="40" t="s">
        <v>151</v>
      </c>
      <c r="L16" s="54"/>
    </row>
    <row r="17" spans="1:12" ht="35.1" customHeight="1">
      <c r="A17" s="22">
        <v>3</v>
      </c>
      <c r="B17" s="70" t="s">
        <v>50</v>
      </c>
      <c r="C17" s="23" t="s">
        <v>51</v>
      </c>
      <c r="D17" s="26" t="s">
        <v>52</v>
      </c>
      <c r="E17" s="27" t="s">
        <v>53</v>
      </c>
      <c r="F17" s="26" t="s">
        <v>54</v>
      </c>
      <c r="G17" s="65" t="s">
        <v>54</v>
      </c>
      <c r="H17" s="25" t="s">
        <v>134</v>
      </c>
      <c r="I17" s="49"/>
      <c r="J17" s="55" t="s">
        <v>152</v>
      </c>
      <c r="K17" s="40" t="s">
        <v>150</v>
      </c>
      <c r="L17" s="54"/>
    </row>
    <row r="18" spans="1:12" ht="35.1" customHeight="1">
      <c r="A18" s="22">
        <v>4</v>
      </c>
      <c r="B18" s="70" t="s">
        <v>55</v>
      </c>
      <c r="C18" s="23" t="s">
        <v>56</v>
      </c>
      <c r="D18" s="26" t="s">
        <v>46</v>
      </c>
      <c r="E18" s="27" t="s">
        <v>57</v>
      </c>
      <c r="F18" s="26" t="s">
        <v>54</v>
      </c>
      <c r="G18" s="65" t="s">
        <v>54</v>
      </c>
      <c r="H18" s="25" t="s">
        <v>134</v>
      </c>
      <c r="I18" s="49"/>
      <c r="J18" s="55" t="s">
        <v>152</v>
      </c>
      <c r="K18" s="40" t="s">
        <v>150</v>
      </c>
      <c r="L18" s="54"/>
    </row>
    <row r="19" spans="1:12" ht="33" customHeight="1">
      <c r="A19" s="22">
        <v>5</v>
      </c>
      <c r="B19" s="70" t="s">
        <v>58</v>
      </c>
      <c r="C19" s="23" t="s">
        <v>59</v>
      </c>
      <c r="D19" s="26" t="s">
        <v>60</v>
      </c>
      <c r="E19" s="27" t="s">
        <v>61</v>
      </c>
      <c r="F19" s="26" t="s">
        <v>62</v>
      </c>
      <c r="G19" s="65" t="s">
        <v>63</v>
      </c>
      <c r="H19" s="25" t="s">
        <v>134</v>
      </c>
      <c r="I19" s="49"/>
      <c r="J19" s="55" t="s">
        <v>152</v>
      </c>
      <c r="K19" s="40" t="s">
        <v>150</v>
      </c>
      <c r="L19" s="54"/>
    </row>
    <row r="20" spans="1:12" ht="34.5" hidden="1" customHeight="1">
      <c r="A20" s="22"/>
      <c r="B20" s="70"/>
      <c r="C20" s="23"/>
      <c r="D20" s="26"/>
      <c r="E20" s="27"/>
      <c r="F20" s="26"/>
      <c r="G20" s="23"/>
      <c r="H20" s="72"/>
      <c r="I20" s="49"/>
      <c r="J20" s="72" t="s">
        <v>152</v>
      </c>
      <c r="K20" s="40" t="s">
        <v>150</v>
      </c>
      <c r="L20" s="73"/>
    </row>
    <row r="21" spans="1:12" ht="35.1" customHeight="1">
      <c r="A21" s="22">
        <v>6</v>
      </c>
      <c r="B21" s="70" t="s">
        <v>64</v>
      </c>
      <c r="C21" s="23" t="s">
        <v>56</v>
      </c>
      <c r="D21" s="26" t="s">
        <v>46</v>
      </c>
      <c r="E21" s="27" t="s">
        <v>65</v>
      </c>
      <c r="F21" s="26" t="s">
        <v>54</v>
      </c>
      <c r="G21" s="65" t="s">
        <v>54</v>
      </c>
      <c r="H21" s="25" t="s">
        <v>149</v>
      </c>
      <c r="I21" s="49"/>
      <c r="J21" s="55" t="s">
        <v>152</v>
      </c>
      <c r="K21" s="40" t="s">
        <v>150</v>
      </c>
      <c r="L21" s="54"/>
    </row>
    <row r="22" spans="1:12" ht="31.5" customHeight="1">
      <c r="A22" s="22">
        <v>7</v>
      </c>
      <c r="B22" s="70" t="s">
        <v>66</v>
      </c>
      <c r="C22" s="23" t="s">
        <v>59</v>
      </c>
      <c r="D22" s="26" t="s">
        <v>60</v>
      </c>
      <c r="E22" s="27" t="s">
        <v>67</v>
      </c>
      <c r="F22" s="26" t="s">
        <v>62</v>
      </c>
      <c r="G22" s="65" t="s">
        <v>63</v>
      </c>
      <c r="H22" s="25" t="s">
        <v>134</v>
      </c>
      <c r="I22" s="49"/>
      <c r="J22" s="55" t="s">
        <v>152</v>
      </c>
      <c r="K22" s="40" t="s">
        <v>150</v>
      </c>
      <c r="L22" s="54"/>
    </row>
    <row r="23" spans="1:12" ht="1.5" hidden="1" customHeight="1">
      <c r="A23" s="22"/>
      <c r="B23" s="70"/>
      <c r="C23" s="23"/>
      <c r="D23" s="26"/>
      <c r="E23" s="27"/>
      <c r="F23" s="26"/>
      <c r="G23" s="23"/>
      <c r="H23" s="72"/>
      <c r="I23" s="49"/>
      <c r="J23" s="72"/>
      <c r="K23" s="40"/>
      <c r="L23" s="73"/>
    </row>
    <row r="24" spans="1:12" ht="35.1" customHeight="1">
      <c r="A24" s="22">
        <v>8</v>
      </c>
      <c r="B24" s="70" t="s">
        <v>68</v>
      </c>
      <c r="C24" s="28" t="s">
        <v>69</v>
      </c>
      <c r="D24" s="26" t="s">
        <v>70</v>
      </c>
      <c r="E24" s="27" t="s">
        <v>71</v>
      </c>
      <c r="F24" s="29" t="s">
        <v>54</v>
      </c>
      <c r="G24" s="65" t="s">
        <v>54</v>
      </c>
      <c r="H24" s="25" t="s">
        <v>134</v>
      </c>
      <c r="I24" s="50"/>
      <c r="J24" s="56" t="s">
        <v>152</v>
      </c>
      <c r="K24" s="41" t="s">
        <v>150</v>
      </c>
      <c r="L24" s="54"/>
    </row>
    <row r="25" spans="1:12" ht="52.9" customHeight="1">
      <c r="A25" s="22">
        <v>9</v>
      </c>
      <c r="B25" s="70" t="s">
        <v>72</v>
      </c>
      <c r="C25" s="23" t="s">
        <v>73</v>
      </c>
      <c r="D25" s="26" t="s">
        <v>46</v>
      </c>
      <c r="E25" s="27" t="s">
        <v>74</v>
      </c>
      <c r="F25" s="26" t="s">
        <v>54</v>
      </c>
      <c r="G25" s="65" t="s">
        <v>54</v>
      </c>
      <c r="H25" s="25" t="s">
        <v>134</v>
      </c>
      <c r="I25" s="49"/>
      <c r="J25" s="55" t="s">
        <v>152</v>
      </c>
      <c r="K25" s="40" t="s">
        <v>153</v>
      </c>
      <c r="L25" s="54"/>
    </row>
    <row r="26" spans="1:12" ht="35.1" customHeight="1">
      <c r="A26" s="22">
        <v>10</v>
      </c>
      <c r="B26" s="70" t="s">
        <v>75</v>
      </c>
      <c r="C26" s="23" t="s">
        <v>76</v>
      </c>
      <c r="D26" s="26" t="s">
        <v>46</v>
      </c>
      <c r="E26" s="27" t="s">
        <v>77</v>
      </c>
      <c r="F26" s="26" t="s">
        <v>43</v>
      </c>
      <c r="G26" s="65" t="s">
        <v>54</v>
      </c>
      <c r="H26" s="25" t="s">
        <v>134</v>
      </c>
      <c r="I26" s="49"/>
      <c r="J26" s="55" t="s">
        <v>152</v>
      </c>
      <c r="K26" s="40" t="s">
        <v>150</v>
      </c>
      <c r="L26" s="54"/>
    </row>
    <row r="27" spans="1:12" ht="31.5" customHeight="1">
      <c r="A27" s="22">
        <v>11</v>
      </c>
      <c r="B27" s="70" t="s">
        <v>78</v>
      </c>
      <c r="C27" s="23" t="s">
        <v>79</v>
      </c>
      <c r="D27" s="26" t="s">
        <v>80</v>
      </c>
      <c r="E27" s="27" t="s">
        <v>81</v>
      </c>
      <c r="F27" s="26" t="s">
        <v>82</v>
      </c>
      <c r="G27" s="65" t="s">
        <v>83</v>
      </c>
      <c r="H27" s="25" t="s">
        <v>134</v>
      </c>
      <c r="I27" s="49"/>
      <c r="J27" s="55" t="s">
        <v>154</v>
      </c>
      <c r="K27" s="40" t="s">
        <v>150</v>
      </c>
      <c r="L27" s="54"/>
    </row>
    <row r="28" spans="1:12" ht="35.1" customHeight="1">
      <c r="A28" s="22"/>
      <c r="B28" s="70" t="s">
        <v>84</v>
      </c>
      <c r="C28" s="23" t="s">
        <v>79</v>
      </c>
      <c r="D28" s="26" t="s">
        <v>80</v>
      </c>
      <c r="E28" s="83" t="s">
        <v>85</v>
      </c>
      <c r="F28" s="26" t="s">
        <v>54</v>
      </c>
      <c r="G28" s="23" t="s">
        <v>54</v>
      </c>
      <c r="H28" s="72" t="s">
        <v>134</v>
      </c>
      <c r="I28" s="49"/>
      <c r="J28" s="72" t="s">
        <v>152</v>
      </c>
      <c r="K28" s="40" t="s">
        <v>150</v>
      </c>
      <c r="L28" s="73"/>
    </row>
    <row r="29" spans="1:12" ht="35.1" customHeight="1">
      <c r="A29" s="22">
        <v>12</v>
      </c>
      <c r="B29" s="70" t="s">
        <v>51</v>
      </c>
      <c r="C29" s="23" t="s">
        <v>86</v>
      </c>
      <c r="D29" s="26" t="s">
        <v>52</v>
      </c>
      <c r="E29" s="27" t="s">
        <v>87</v>
      </c>
      <c r="F29" s="26" t="s">
        <v>54</v>
      </c>
      <c r="G29" s="65" t="s">
        <v>54</v>
      </c>
      <c r="H29" s="25" t="s">
        <v>134</v>
      </c>
      <c r="I29" s="49"/>
      <c r="J29" s="55" t="s">
        <v>152</v>
      </c>
      <c r="K29" s="40" t="s">
        <v>150</v>
      </c>
      <c r="L29" s="54"/>
    </row>
    <row r="30" spans="1:12" ht="35.1" customHeight="1">
      <c r="A30" s="22">
        <v>13</v>
      </c>
      <c r="B30" s="70" t="s">
        <v>88</v>
      </c>
      <c r="C30" s="23" t="s">
        <v>89</v>
      </c>
      <c r="D30" s="26" t="s">
        <v>52</v>
      </c>
      <c r="E30" s="27" t="s">
        <v>90</v>
      </c>
      <c r="F30" s="26" t="s">
        <v>54</v>
      </c>
      <c r="G30" s="65" t="s">
        <v>54</v>
      </c>
      <c r="H30" s="25" t="s">
        <v>134</v>
      </c>
      <c r="I30" s="49"/>
      <c r="J30" s="55" t="s">
        <v>152</v>
      </c>
      <c r="K30" s="40" t="s">
        <v>150</v>
      </c>
      <c r="L30" s="54"/>
    </row>
    <row r="31" spans="1:12" ht="35.1" customHeight="1">
      <c r="A31" s="22">
        <v>14</v>
      </c>
      <c r="B31" s="70" t="s">
        <v>91</v>
      </c>
      <c r="C31" s="23" t="s">
        <v>92</v>
      </c>
      <c r="D31" s="26" t="s">
        <v>93</v>
      </c>
      <c r="E31" s="27" t="s">
        <v>94</v>
      </c>
      <c r="F31" s="26" t="s">
        <v>54</v>
      </c>
      <c r="G31" s="65" t="s">
        <v>54</v>
      </c>
      <c r="H31" s="25" t="s">
        <v>134</v>
      </c>
      <c r="I31" s="49"/>
      <c r="J31" s="55" t="s">
        <v>152</v>
      </c>
      <c r="K31" s="40" t="s">
        <v>150</v>
      </c>
      <c r="L31" s="54"/>
    </row>
    <row r="32" spans="1:12" ht="35.1" customHeight="1">
      <c r="A32" s="22">
        <v>15</v>
      </c>
      <c r="B32" s="70" t="s">
        <v>95</v>
      </c>
      <c r="C32" s="23" t="s">
        <v>96</v>
      </c>
      <c r="D32" s="26" t="s">
        <v>97</v>
      </c>
      <c r="E32" s="27" t="s">
        <v>98</v>
      </c>
      <c r="F32" s="26" t="s">
        <v>62</v>
      </c>
      <c r="G32" s="65" t="s">
        <v>63</v>
      </c>
      <c r="H32" s="25" t="s">
        <v>134</v>
      </c>
      <c r="I32" s="49"/>
      <c r="J32" s="55" t="s">
        <v>152</v>
      </c>
      <c r="K32" s="40" t="s">
        <v>150</v>
      </c>
      <c r="L32" s="54"/>
    </row>
    <row r="33" spans="1:12" ht="16.5" customHeight="1">
      <c r="A33" s="22">
        <v>16</v>
      </c>
      <c r="B33" s="70" t="s">
        <v>99</v>
      </c>
      <c r="C33" s="23" t="s">
        <v>100</v>
      </c>
      <c r="D33" s="26" t="s">
        <v>101</v>
      </c>
      <c r="E33" s="27" t="s">
        <v>102</v>
      </c>
      <c r="F33" s="26" t="s">
        <v>54</v>
      </c>
      <c r="G33" s="65" t="s">
        <v>54</v>
      </c>
      <c r="H33" s="25" t="s">
        <v>134</v>
      </c>
      <c r="I33" s="49"/>
      <c r="J33" s="55" t="s">
        <v>152</v>
      </c>
      <c r="K33" s="40" t="s">
        <v>150</v>
      </c>
      <c r="L33" s="54"/>
    </row>
    <row r="34" spans="1:12" ht="35.1" customHeight="1">
      <c r="A34" s="22">
        <v>17</v>
      </c>
      <c r="B34" s="70" t="s">
        <v>103</v>
      </c>
      <c r="C34" s="23" t="s">
        <v>73</v>
      </c>
      <c r="D34" s="26" t="s">
        <v>46</v>
      </c>
      <c r="E34" s="27" t="s">
        <v>104</v>
      </c>
      <c r="F34" s="26" t="s">
        <v>54</v>
      </c>
      <c r="G34" s="65" t="s">
        <v>54</v>
      </c>
      <c r="H34" s="25" t="s">
        <v>134</v>
      </c>
      <c r="I34" s="49"/>
      <c r="J34" s="55" t="s">
        <v>152</v>
      </c>
      <c r="K34" s="40" t="s">
        <v>150</v>
      </c>
      <c r="L34" s="54"/>
    </row>
    <row r="35" spans="1:12" ht="34.5" customHeight="1">
      <c r="A35" s="22">
        <v>18</v>
      </c>
      <c r="B35" s="70" t="s">
        <v>105</v>
      </c>
      <c r="C35" s="23" t="s">
        <v>106</v>
      </c>
      <c r="D35" s="26" t="s">
        <v>46</v>
      </c>
      <c r="E35" s="27" t="s">
        <v>107</v>
      </c>
      <c r="F35" s="26" t="s">
        <v>54</v>
      </c>
      <c r="G35" s="65" t="s">
        <v>54</v>
      </c>
      <c r="H35" s="25" t="s">
        <v>134</v>
      </c>
      <c r="I35" s="49"/>
      <c r="J35" s="55" t="s">
        <v>155</v>
      </c>
      <c r="K35" s="40" t="s">
        <v>150</v>
      </c>
      <c r="L35" s="54"/>
    </row>
    <row r="36" spans="1:12" ht="35.1" customHeight="1" thickBot="1">
      <c r="A36" s="22">
        <v>19</v>
      </c>
      <c r="B36" s="71" t="s">
        <v>108</v>
      </c>
      <c r="C36" s="30" t="s">
        <v>48</v>
      </c>
      <c r="D36" s="31" t="s">
        <v>41</v>
      </c>
      <c r="E36" s="60" t="s">
        <v>49</v>
      </c>
      <c r="F36" s="31" t="s">
        <v>54</v>
      </c>
      <c r="G36" s="66" t="s">
        <v>54</v>
      </c>
      <c r="H36" s="67" t="s">
        <v>134</v>
      </c>
      <c r="I36" s="51"/>
      <c r="J36" s="57" t="s">
        <v>152</v>
      </c>
      <c r="K36" s="58" t="s">
        <v>150</v>
      </c>
      <c r="L36" s="59"/>
    </row>
    <row r="37" spans="1:12" ht="10.5" customHeight="1">
      <c r="B37" s="82"/>
      <c r="C37" s="37"/>
      <c r="D37" s="37"/>
      <c r="E37" s="37"/>
      <c r="F37" s="37"/>
      <c r="G37" s="37"/>
      <c r="H37" s="37"/>
      <c r="I37" s="37"/>
      <c r="J37" s="37"/>
      <c r="K37" s="37"/>
    </row>
    <row r="38" spans="1:12" ht="11.25" customHeight="1">
      <c r="B38" s="82"/>
      <c r="C38" s="21"/>
      <c r="D38" s="21"/>
      <c r="E38" s="21"/>
      <c r="F38" s="21"/>
      <c r="G38" s="21"/>
      <c r="H38" s="21"/>
      <c r="I38" s="21"/>
      <c r="J38" s="21"/>
      <c r="K38" s="21"/>
    </row>
    <row r="39" spans="1:12" ht="31.5">
      <c r="B39" s="18" t="s">
        <v>109</v>
      </c>
      <c r="C39" s="19" t="s">
        <v>110</v>
      </c>
      <c r="D39" s="19" t="s">
        <v>13</v>
      </c>
      <c r="E39" s="19" t="s">
        <v>14</v>
      </c>
      <c r="F39" s="19" t="s">
        <v>15</v>
      </c>
      <c r="G39" s="19" t="s">
        <v>16</v>
      </c>
      <c r="H39" s="11" t="s">
        <v>111</v>
      </c>
      <c r="I39" s="20" t="s">
        <v>112</v>
      </c>
      <c r="J39" s="20" t="s">
        <v>113</v>
      </c>
      <c r="K39" s="85" t="s">
        <v>114</v>
      </c>
      <c r="L39" s="86"/>
    </row>
    <row r="40" spans="1:12" ht="31.5" hidden="1">
      <c r="B40" s="18" t="s">
        <v>115</v>
      </c>
      <c r="C40" s="19" t="s">
        <v>116</v>
      </c>
      <c r="D40" s="19" t="s">
        <v>117</v>
      </c>
      <c r="E40" s="19" t="s">
        <v>118</v>
      </c>
      <c r="F40" s="19" t="s">
        <v>119</v>
      </c>
      <c r="G40" s="19" t="s">
        <v>120</v>
      </c>
      <c r="H40" s="11" t="s">
        <v>121</v>
      </c>
      <c r="I40" s="20" t="s">
        <v>122</v>
      </c>
      <c r="J40" s="19" t="s">
        <v>123</v>
      </c>
      <c r="K40" s="84"/>
      <c r="L40" s="84"/>
    </row>
    <row r="41" spans="1:12" ht="47.25">
      <c r="A41" s="22">
        <v>1</v>
      </c>
      <c r="B41" s="33" t="s">
        <v>124</v>
      </c>
      <c r="C41" s="34" t="s">
        <v>125</v>
      </c>
      <c r="D41" s="35" t="s">
        <v>101</v>
      </c>
      <c r="E41" s="35" t="s">
        <v>159</v>
      </c>
      <c r="F41" s="35" t="s">
        <v>127</v>
      </c>
      <c r="G41" s="34" t="s">
        <v>128</v>
      </c>
      <c r="H41" s="32" t="s">
        <v>129</v>
      </c>
      <c r="I41" s="32" t="s">
        <v>130</v>
      </c>
      <c r="J41" s="45" t="s">
        <v>156</v>
      </c>
      <c r="K41" s="84"/>
      <c r="L41" s="84"/>
    </row>
    <row r="42" spans="1:12" ht="110.25">
      <c r="A42" s="22">
        <v>2</v>
      </c>
      <c r="B42" s="33" t="s">
        <v>157</v>
      </c>
      <c r="C42" s="34" t="s">
        <v>158</v>
      </c>
      <c r="D42" s="35" t="s">
        <v>160</v>
      </c>
      <c r="E42" s="35" t="s">
        <v>161</v>
      </c>
      <c r="F42" s="35" t="s">
        <v>162</v>
      </c>
      <c r="G42" s="34" t="s">
        <v>163</v>
      </c>
      <c r="H42" s="32" t="s">
        <v>164</v>
      </c>
      <c r="I42" s="32" t="s">
        <v>130</v>
      </c>
      <c r="J42" s="45" t="s">
        <v>165</v>
      </c>
      <c r="K42" s="84"/>
      <c r="L42" s="84"/>
    </row>
    <row r="43" spans="1:12" ht="126">
      <c r="A43" s="22">
        <v>3</v>
      </c>
      <c r="B43" s="33" t="s">
        <v>166</v>
      </c>
      <c r="C43" s="34" t="s">
        <v>168</v>
      </c>
      <c r="D43" s="35" t="s">
        <v>60</v>
      </c>
      <c r="E43" s="35" t="s">
        <v>126</v>
      </c>
      <c r="F43" s="35" t="s">
        <v>127</v>
      </c>
      <c r="G43" s="34" t="s">
        <v>128</v>
      </c>
      <c r="H43" s="32" t="s">
        <v>167</v>
      </c>
      <c r="I43" s="32" t="s">
        <v>130</v>
      </c>
      <c r="J43" s="45" t="s">
        <v>169</v>
      </c>
      <c r="K43" s="84"/>
      <c r="L43" s="84"/>
    </row>
    <row r="44" spans="1:12" ht="78.75">
      <c r="A44" s="22">
        <v>4</v>
      </c>
      <c r="B44" s="33" t="s">
        <v>174</v>
      </c>
      <c r="C44" s="34" t="s">
        <v>170</v>
      </c>
      <c r="D44" s="35" t="s">
        <v>171</v>
      </c>
      <c r="E44" s="35" t="s">
        <v>126</v>
      </c>
      <c r="F44" s="35" t="s">
        <v>127</v>
      </c>
      <c r="G44" s="34" t="s">
        <v>128</v>
      </c>
      <c r="H44" s="32" t="s">
        <v>172</v>
      </c>
      <c r="I44" s="32" t="s">
        <v>130</v>
      </c>
      <c r="J44" s="45" t="s">
        <v>173</v>
      </c>
      <c r="K44" s="84"/>
      <c r="L44" s="84"/>
    </row>
    <row r="45" spans="1:12" ht="47.25">
      <c r="A45" s="22">
        <v>5</v>
      </c>
      <c r="B45" s="33" t="s">
        <v>175</v>
      </c>
      <c r="C45" s="34" t="s">
        <v>176</v>
      </c>
      <c r="D45" s="35" t="s">
        <v>177</v>
      </c>
      <c r="E45" s="35" t="s">
        <v>179</v>
      </c>
      <c r="F45" s="35" t="s">
        <v>127</v>
      </c>
      <c r="G45" s="34" t="s">
        <v>128</v>
      </c>
      <c r="H45" s="32" t="s">
        <v>167</v>
      </c>
      <c r="I45" s="32" t="s">
        <v>130</v>
      </c>
      <c r="J45" s="45" t="s">
        <v>178</v>
      </c>
      <c r="K45" s="84"/>
      <c r="L45" s="84"/>
    </row>
    <row r="46" spans="1:12" ht="110.25">
      <c r="A46" s="22">
        <v>6</v>
      </c>
      <c r="B46" s="33" t="s">
        <v>180</v>
      </c>
      <c r="C46" s="34" t="s">
        <v>181</v>
      </c>
      <c r="D46" s="35" t="s">
        <v>101</v>
      </c>
      <c r="E46" s="35" t="s">
        <v>159</v>
      </c>
      <c r="F46" s="35" t="s">
        <v>127</v>
      </c>
      <c r="G46" s="34" t="s">
        <v>128</v>
      </c>
      <c r="H46" s="32" t="s">
        <v>182</v>
      </c>
      <c r="I46" s="32" t="s">
        <v>130</v>
      </c>
      <c r="J46" s="45" t="s">
        <v>156</v>
      </c>
      <c r="K46" s="84"/>
      <c r="L46" s="84"/>
    </row>
    <row r="47" spans="1:12" ht="44.25" customHeight="1">
      <c r="A47" s="22">
        <v>7</v>
      </c>
      <c r="B47" s="33"/>
      <c r="C47" s="34"/>
      <c r="D47" s="35"/>
      <c r="E47" s="35"/>
      <c r="F47" s="35"/>
      <c r="G47" s="34"/>
      <c r="H47" s="32"/>
      <c r="I47" s="32"/>
      <c r="J47" s="45"/>
      <c r="K47" s="74"/>
      <c r="L47" s="74"/>
    </row>
    <row r="48" spans="1:12" ht="44.25" customHeight="1">
      <c r="A48" s="22">
        <v>8</v>
      </c>
      <c r="B48" s="33"/>
      <c r="C48" s="34"/>
      <c r="D48" s="35"/>
      <c r="E48" s="35"/>
      <c r="F48" s="35"/>
      <c r="G48" s="34"/>
      <c r="H48" s="32"/>
      <c r="I48" s="32"/>
      <c r="J48" s="45"/>
      <c r="K48" s="74"/>
      <c r="L48" s="74"/>
    </row>
    <row r="49" spans="1:12" ht="44.25" customHeight="1">
      <c r="A49" s="22">
        <v>9</v>
      </c>
      <c r="B49" s="33"/>
      <c r="C49" s="34"/>
      <c r="D49" s="35"/>
      <c r="E49" s="35"/>
      <c r="F49" s="35"/>
      <c r="G49" s="34"/>
      <c r="H49" s="32"/>
      <c r="I49" s="32"/>
      <c r="J49" s="45"/>
      <c r="K49" s="74"/>
      <c r="L49" s="74"/>
    </row>
    <row r="50" spans="1:12" ht="44.25" customHeight="1">
      <c r="A50" s="22">
        <v>10</v>
      </c>
      <c r="B50" s="33"/>
      <c r="C50" s="34"/>
      <c r="D50" s="35"/>
      <c r="E50" s="35"/>
      <c r="F50" s="35"/>
      <c r="G50" s="34"/>
      <c r="H50" s="32"/>
      <c r="I50" s="32"/>
      <c r="J50" s="45"/>
      <c r="K50" s="74"/>
      <c r="L50" s="74"/>
    </row>
    <row r="51" spans="1:12" ht="42" customHeight="1">
      <c r="A51" s="22">
        <v>11</v>
      </c>
      <c r="B51" s="33"/>
      <c r="C51" s="34"/>
      <c r="D51" s="35"/>
      <c r="E51" s="35"/>
      <c r="F51" s="35"/>
      <c r="G51" s="34"/>
      <c r="H51" s="32"/>
      <c r="I51" s="32"/>
      <c r="J51" s="36"/>
      <c r="K51" s="75"/>
      <c r="L51" s="76"/>
    </row>
    <row r="52" spans="1:12" ht="42.75" customHeight="1">
      <c r="A52" s="22">
        <v>12</v>
      </c>
      <c r="B52" s="33"/>
      <c r="C52" s="34"/>
      <c r="D52" s="35"/>
      <c r="E52" s="35"/>
      <c r="F52" s="35"/>
      <c r="G52" s="34"/>
      <c r="H52" s="32"/>
      <c r="I52" s="32"/>
      <c r="J52" s="36"/>
      <c r="K52" s="75"/>
      <c r="L52" s="76"/>
    </row>
  </sheetData>
  <sheetProtection algorithmName="SHA-512" hashValue="sKAG3UI1kX4eAWBhnBpbLlkOJPaA63fFaHi4fUg4ftF3woFVTVGZPKnVYZDS3F+npJLDlC4Ir2EiRhlfWI6BYw==" saltValue="GUYqtRbIEBOkffkOk4fY5Q==" spinCount="100000" sheet="1" formatCells="0" formatColumns="0" formatRows="0" insertRows="0" deleteRows="0"/>
  <protectedRanges>
    <protectedRange sqref="B41:J52" name="Rango1"/>
  </protectedRanges>
  <mergeCells count="18">
    <mergeCell ref="B10:B12"/>
    <mergeCell ref="H11:H12"/>
    <mergeCell ref="E1:I4"/>
    <mergeCell ref="K43:L43"/>
    <mergeCell ref="C10:L10"/>
    <mergeCell ref="J11:L12"/>
    <mergeCell ref="D11:E11"/>
    <mergeCell ref="F11:G11"/>
    <mergeCell ref="B5:L5"/>
    <mergeCell ref="B6:L6"/>
    <mergeCell ref="B7:L7"/>
    <mergeCell ref="K44:L44"/>
    <mergeCell ref="K45:L45"/>
    <mergeCell ref="K46:L46"/>
    <mergeCell ref="K39:L39"/>
    <mergeCell ref="K40:L40"/>
    <mergeCell ref="K41:L41"/>
    <mergeCell ref="K42:L42"/>
  </mergeCells>
  <dataValidations count="1">
    <dataValidation allowBlank="1" showInputMessage="1" showErrorMessage="1" sqref="H15:H36" xr:uid="{26D58FB2-DB9A-4E6A-A406-33218997B15C}"/>
  </dataValidations>
  <hyperlinks>
    <hyperlink ref="J41" r:id="rId1" display="juansantos@institucion.gob.do" xr:uid="{69DA860D-B9C5-4AB8-98D1-B35D9CD4B4D2}"/>
  </hyperlinks>
  <pageMargins left="0.46" right="0.31496062992125984" top="0.51181102362204722" bottom="0.55118110236220474" header="0.31496062992125984" footer="0.31496062992125984"/>
  <pageSetup scale="53" orientation="landscape" verticalDpi="0" r:id="rId2"/>
  <rowBreaks count="1" manualBreakCount="1">
    <brk id="36" max="16383" man="1"/>
  </rowBreaks>
  <drawing r:id="rId3"/>
  <legacyDrawing r:id="rId4"/>
  <tableParts count="3">
    <tablePart r:id="rId5"/>
    <tablePart r:id="rId6"/>
    <tablePart r:id="rId7"/>
  </tableParts>
  <extLst>
    <ext xmlns:x14="http://schemas.microsoft.com/office/spreadsheetml/2009/9/main" uri="{CCE6A557-97BC-4b89-ADB6-D9C93CAAB3DF}">
      <x14:dataValidations xmlns:xm="http://schemas.microsoft.com/office/excel/2006/main" count="2">
        <x14:dataValidation type="list" errorStyle="warning" showInputMessage="1" showErrorMessage="1" errorTitle="Favor Verificar" promptTitle="Seleccione un valor" xr:uid="{6A4458EA-7ED1-4806-8146-05846CEB6B86}">
          <x14:formula1>
            <xm:f>listvalid!$A$3:$A$13</xm:f>
          </x14:formula1>
          <xm:sqref>E15:E36</xm:sqref>
        </x14:dataValidation>
        <x14:dataValidation type="list" allowBlank="1" showInputMessage="1" showErrorMessage="1" xr:uid="{A9FB22C6-FBD4-425A-A135-E1F1DCF87872}">
          <x14:formula1>
            <xm:f>listvalid!$C$4:$C$8</xm:f>
          </x14:formula1>
          <xm:sqref>G15:G36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2476-E4A8-41D2-AFE8-5C4649ECAA87}">
  <dimension ref="A2:F15"/>
  <sheetViews>
    <sheetView workbookViewId="0">
      <selection activeCell="C6" sqref="C6"/>
    </sheetView>
  </sheetViews>
  <sheetFormatPr baseColWidth="10" defaultColWidth="11.42578125" defaultRowHeight="15"/>
  <cols>
    <col min="1" max="1" width="32.140625" customWidth="1"/>
  </cols>
  <sheetData>
    <row r="2" spans="1:6">
      <c r="A2" s="38"/>
      <c r="B2" s="38"/>
      <c r="C2" s="38"/>
      <c r="D2" s="38"/>
      <c r="E2" s="38"/>
      <c r="F2" s="38"/>
    </row>
    <row r="3" spans="1:6">
      <c r="A3" s="38" t="s">
        <v>131</v>
      </c>
      <c r="B3" s="38"/>
      <c r="C3" s="38"/>
      <c r="D3" s="38"/>
      <c r="E3" s="38"/>
      <c r="F3" s="38"/>
    </row>
    <row r="4" spans="1:6">
      <c r="A4" s="38" t="s">
        <v>132</v>
      </c>
      <c r="B4" s="38"/>
      <c r="C4" s="38" t="s">
        <v>54</v>
      </c>
      <c r="D4" s="38"/>
      <c r="E4" s="38" t="s">
        <v>45</v>
      </c>
      <c r="F4" s="38"/>
    </row>
    <row r="5" spans="1:6">
      <c r="A5" s="38" t="s">
        <v>133</v>
      </c>
      <c r="B5" s="38"/>
      <c r="C5" s="38" t="s">
        <v>63</v>
      </c>
      <c r="D5" s="38"/>
      <c r="E5" s="38" t="s">
        <v>134</v>
      </c>
      <c r="F5" s="38"/>
    </row>
    <row r="6" spans="1:6">
      <c r="A6" s="38" t="s">
        <v>135</v>
      </c>
      <c r="B6" s="38"/>
      <c r="C6" s="38" t="s">
        <v>44</v>
      </c>
      <c r="D6" s="38"/>
      <c r="E6" s="38" t="s">
        <v>136</v>
      </c>
      <c r="F6" s="38"/>
    </row>
    <row r="7" spans="1:6">
      <c r="A7" s="38" t="s">
        <v>137</v>
      </c>
      <c r="B7" s="38"/>
      <c r="C7" s="38" t="s">
        <v>138</v>
      </c>
      <c r="D7" s="38"/>
      <c r="E7" s="38" t="s">
        <v>139</v>
      </c>
      <c r="F7" s="38"/>
    </row>
    <row r="8" spans="1:6">
      <c r="A8" s="38" t="s">
        <v>140</v>
      </c>
      <c r="B8" s="38"/>
      <c r="C8" s="38" t="s">
        <v>83</v>
      </c>
      <c r="D8" s="38"/>
      <c r="E8" s="38" t="s">
        <v>141</v>
      </c>
      <c r="F8" s="38"/>
    </row>
    <row r="9" spans="1:6">
      <c r="A9" s="38" t="s">
        <v>142</v>
      </c>
      <c r="B9" s="38"/>
      <c r="C9" s="38"/>
      <c r="D9" s="38"/>
      <c r="E9" s="38" t="s">
        <v>143</v>
      </c>
      <c r="F9" s="38"/>
    </row>
    <row r="10" spans="1:6">
      <c r="A10" s="38" t="s">
        <v>144</v>
      </c>
      <c r="B10" s="38"/>
      <c r="C10" s="38"/>
      <c r="D10" s="38"/>
      <c r="E10" s="38" t="s">
        <v>145</v>
      </c>
      <c r="F10" s="38"/>
    </row>
    <row r="11" spans="1:6">
      <c r="A11" s="38" t="s">
        <v>146</v>
      </c>
      <c r="B11" s="38"/>
      <c r="C11" s="38"/>
      <c r="D11" s="38"/>
      <c r="E11" s="38"/>
      <c r="F11" s="38"/>
    </row>
    <row r="12" spans="1:6">
      <c r="A12" s="38" t="s">
        <v>147</v>
      </c>
      <c r="B12" s="38"/>
      <c r="C12" s="38"/>
      <c r="D12" s="38"/>
      <c r="E12" s="38"/>
      <c r="F12" s="38"/>
    </row>
    <row r="13" spans="1:6">
      <c r="A13" s="38" t="s">
        <v>148</v>
      </c>
      <c r="B13" s="38"/>
      <c r="C13" s="38"/>
      <c r="D13" s="38"/>
      <c r="E13" s="38"/>
      <c r="F13" s="38"/>
    </row>
    <row r="14" spans="1:6">
      <c r="A14" s="38"/>
      <c r="B14" s="38"/>
      <c r="C14" s="38"/>
      <c r="D14" s="38"/>
      <c r="E14" s="38"/>
      <c r="F14" s="38"/>
    </row>
    <row r="15" spans="1:6">
      <c r="C15" s="38"/>
      <c r="E15" s="3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95B8641DB56C468F2093A314DBC660" ma:contentTypeVersion="3" ma:contentTypeDescription="Crear nuevo documento." ma:contentTypeScope="" ma:versionID="5f790736d3c297258b824d7e4271d3e0">
  <xsd:schema xmlns:xsd="http://www.w3.org/2001/XMLSchema" xmlns:xs="http://www.w3.org/2001/XMLSchema" xmlns:p="http://schemas.microsoft.com/office/2006/metadata/properties" xmlns:ns2="07969884-7cb9-4d7d-8653-4a35a33f7d15" targetNamespace="http://schemas.microsoft.com/office/2006/metadata/properties" ma:root="true" ma:fieldsID="228ab280fbea7878b298dce5fa014643" ns2:_="">
    <xsd:import namespace="07969884-7cb9-4d7d-8653-4a35a33f7d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69884-7cb9-4d7d-8653-4a35a33f7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168F04-5631-4850-A070-CC54A082D2ED}">
  <ds:schemaRefs>
    <ds:schemaRef ds:uri="http://schemas.microsoft.com/sharepoint/v3/contenttype/forms"/>
  </ds:schemaRefs>
</ds:datastoreItem>
</file>

<file path=customXml/itemProps2.xml><?xml version="1.0" encoding="utf-8"?>
<ds:datastoreItem xmlns:ds="http://schemas.openxmlformats.org/officeDocument/2006/customXml" ds:itemID="{5557DC15-D78A-427A-93E2-97F79863B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69884-7cb9-4d7d-8653-4a35a33f7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E31C32-BF3B-4219-ACA9-1D62F24699B4}">
  <ds:schemaRefs>
    <ds:schemaRef ds:uri="http://schemas.microsoft.com/office/infopath/2007/PartnerControls"/>
    <ds:schemaRef ds:uri="http://purl.org/dc/elements/1.1/"/>
    <ds:schemaRef ds:uri="http://schemas.microsoft.com/office/2006/documentManagement/types"/>
    <ds:schemaRef ds:uri="07969884-7cb9-4d7d-8653-4a35a33f7d15"/>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listvalid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De la rosa</dc:creator>
  <cp:keywords/>
  <dc:description/>
  <cp:lastModifiedBy>José  Quiroz</cp:lastModifiedBy>
  <cp:revision/>
  <cp:lastPrinted>2025-12-03T14:44:54Z</cp:lastPrinted>
  <dcterms:created xsi:type="dcterms:W3CDTF">2025-04-01T15:53:32Z</dcterms:created>
  <dcterms:modified xsi:type="dcterms:W3CDTF">2025-12-04T17:33:09Z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0x0101009895B8641DB56C468F2093A314DBC660</vt:lpwstr>
  </property>
</Properties>
</file>