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aapplata-my.sharepoint.com/personal/canoy_coraapplata_gob_do/Documents/Escritorio/"/>
    </mc:Choice>
  </mc:AlternateContent>
  <xr:revisionPtr revIDLastSave="0" documentId="8_{33E85316-43DD-4B4C-912A-2CD32AAB8372}" xr6:coauthVersionLast="47" xr6:coauthVersionMax="47" xr10:uidLastSave="{00000000-0000-0000-0000-000000000000}"/>
  <bookViews>
    <workbookView xWindow="-55890" yWindow="720" windowWidth="31275" windowHeight="15480" xr2:uid="{B261A964-8E2C-494F-9652-2FF7DA936431}"/>
  </bookViews>
  <sheets>
    <sheet name="PRESUPUESTO 2025" sheetId="1" r:id="rId1"/>
  </sheets>
  <externalReferences>
    <externalReference r:id="rId2"/>
  </externalReferences>
  <definedNames>
    <definedName name="_xlnm._FilterDatabase" localSheetId="0" hidden="1">'PRESUPUESTO 2025'!$C$8:$D$86</definedName>
    <definedName name="_xlnm.Print_Area" localSheetId="0">'PRESUPUESTO 2025'!$A$1:$E$105</definedName>
    <definedName name="_xlnm.Print_Titles" localSheetId="0">'PRESUPUESTO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" l="1"/>
  <c r="D72" i="1"/>
  <c r="D69" i="1"/>
  <c r="D64" i="1"/>
  <c r="D62" i="1"/>
  <c r="D60" i="1"/>
  <c r="D54" i="1" s="1"/>
  <c r="D47" i="1"/>
  <c r="D38" i="1"/>
  <c r="D28" i="1"/>
  <c r="D24" i="1"/>
  <c r="D21" i="1"/>
  <c r="D18" i="1" s="1"/>
  <c r="D9" i="1"/>
  <c r="D86" i="1" l="1"/>
</calcChain>
</file>

<file path=xl/sharedStrings.xml><?xml version="1.0" encoding="utf-8"?>
<sst xmlns="http://schemas.openxmlformats.org/spreadsheetml/2006/main" count="101" uniqueCount="101">
  <si>
    <t>MINISTERIO DE SALUD PÚBLICA</t>
  </si>
  <si>
    <t xml:space="preserve">CORPORACIÓN DE ACUEDUCTOS Y ALCANTARILLADOS DE PUERTO PLATA </t>
  </si>
  <si>
    <t>(CORAAPPLATA)</t>
  </si>
  <si>
    <r>
      <t>PROYECTO DE PRESUPUESTO 202</t>
    </r>
    <r>
      <rPr>
        <b/>
        <sz val="20"/>
        <color rgb="FFFF0000"/>
        <rFont val="Aptos Narrow"/>
        <family val="2"/>
        <scheme val="minor"/>
      </rPr>
      <t>6</t>
    </r>
  </si>
  <si>
    <t>VALORES EN RD$</t>
  </si>
  <si>
    <t xml:space="preserve">CORAAPLATA -6109-01-0001  </t>
  </si>
  <si>
    <t xml:space="preserve">            RESUMEN                                                                   DENOMINACIÓN</t>
  </si>
  <si>
    <t xml:space="preserve">
PRESUPUESTO
APROBADO
</t>
  </si>
  <si>
    <t>PRESUPUESTO
MODIFICADO</t>
  </si>
  <si>
    <t>2 - GASTOS</t>
  </si>
  <si>
    <t>RD$</t>
  </si>
  <si>
    <t>2.1 - REMUNERACIONES Y CONTRIBUCIONES</t>
  </si>
  <si>
    <t>2.1.1.1 - REMUNERACIONES</t>
  </si>
  <si>
    <t xml:space="preserve">2.1.1.2 -REMUNERACIONES AL PERSONAL CON CARACTE TRANSITORIO </t>
  </si>
  <si>
    <t>2.1.1.3 - SUELDIS AL PERSONAL FIJO EN TRAMITE DE PENSIONES</t>
  </si>
  <si>
    <t>2.1.1.4 - SUELDO ANUAL No.13</t>
  </si>
  <si>
    <t>2.1.1.5- PRESTACIONES ECONIMICAS</t>
  </si>
  <si>
    <t>2.1.2.2- COMPENSACIONES</t>
  </si>
  <si>
    <t>2.1.4.2--GRATIFICACIONES Y BONIFICACIONES</t>
  </si>
  <si>
    <t>2.1.5.1 - CONTRIBUCIONES A LA SEGURIDAD SOCIAL</t>
  </si>
  <si>
    <t>2.2 - CONTRATACIONES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</si>
  <si>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</si>
  <si>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</si>
  <si>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</si>
  <si>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</si>
  <si>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</si>
  <si>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</si>
  <si>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
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</si>
  <si>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</si>
  <si>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</si>
  <si>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</si>
  <si>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</si>
  <si>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</si>
  <si>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</si>
  <si>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</si>
  <si>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</si>
  <si>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</si>
  <si>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</si>
  <si>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</si>
  <si>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</si>
  <si>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</si>
  <si>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</si>
  <si>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</si>
  <si>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</si>
  <si>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</si>
  <si>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</si>
  <si>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</si>
  <si>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</si>
  <si>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</si>
  <si>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</si>
  <si>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</si>
  <si>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</si>
  <si>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</si>
  <si>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</si>
  <si>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</si>
  <si>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</si>
  <si>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</si>
  <si>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</si>
  <si>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</si>
  <si>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</si>
  <si>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</si>
  <si>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</si>
  <si>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</si>
  <si>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</si>
  <si>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</si>
  <si>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</si>
  <si>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</si>
  <si>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</si>
  <si>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</si>
  <si>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</si>
  <si>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</si>
  <si>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</si>
  <si>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</si>
  <si>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</si>
  <si>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2.9 - GASTO FINANCIEROS</t>
  </si>
  <si>
    <t>2.9.1 - INTERESES DE LA DEUDA PÚBLICA INTERNA</t>
  </si>
  <si>
    <t>2.9.2 - INTERESES DE LA DEUDA PÚBLICA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</si>
  <si>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</si>
  <si>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</si>
  <si>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</si>
  <si>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</si>
  <si>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</si>
  <si>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</si>
  <si>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</si>
  <si>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</si>
  <si>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</si>
  <si>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</si>
  <si>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</si>
  <si>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r>
      <rPr>
        <b/>
        <sz val="12"/>
        <rFont val="Aptos Narrow"/>
        <family val="2"/>
        <scheme val="minor"/>
      </rPr>
      <t>Elaborado por:</t>
    </r>
    <r>
      <rPr>
        <sz val="12"/>
        <rFont val="Aptos Narrow"/>
        <family val="2"/>
        <scheme val="minor"/>
      </rPr>
      <t xml:space="preserve"> Melvin Gomez:</t>
    </r>
    <r>
      <rPr>
        <b/>
        <sz val="12"/>
        <rFont val="Aptos Narrow"/>
        <family val="2"/>
        <scheme val="minor"/>
      </rPr>
      <t xml:space="preserve"> Planificación y Desarrollo</t>
    </r>
    <r>
      <rPr>
        <sz val="12"/>
        <rFont val="Aptos Narrow"/>
        <family val="2"/>
        <scheme val="minor"/>
      </rPr>
      <t>/ Yudelka Alt. Almonte Canó y Kendor Domenech:</t>
    </r>
    <r>
      <rPr>
        <b/>
        <sz val="12"/>
        <rFont val="Aptos Narrow"/>
        <family val="2"/>
        <scheme val="minor"/>
      </rPr>
      <t xml:space="preserve"> Presupuesto</t>
    </r>
  </si>
  <si>
    <r>
      <rPr>
        <b/>
        <sz val="14"/>
        <color theme="1"/>
        <rFont val="Aptos Narrow"/>
        <family val="2"/>
        <scheme val="minor"/>
      </rPr>
      <t>Fuente:</t>
    </r>
    <r>
      <rPr>
        <sz val="14"/>
        <color theme="1"/>
        <rFont val="Aptos Narrow"/>
        <family val="2"/>
        <scheme val="minor"/>
      </rPr>
      <t xml:space="preserve"> SIGEF</t>
    </r>
  </si>
  <si>
    <r>
      <rPr>
        <b/>
        <sz val="10"/>
        <color theme="1"/>
        <rFont val="Aptos Narrow"/>
        <family val="2"/>
        <scheme val="minor"/>
      </rPr>
      <t>Presupuesto aprobado: Se refiere al presupuesto aprobado en la Ley de Presupuesto General del Estado.</t>
    </r>
  </si>
  <si>
    <r>
      <t xml:space="preserve">Presupuesto modificado:  </t>
    </r>
    <r>
      <rPr>
        <b/>
        <sz val="10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</si>
  <si>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t>Total devengado:  Son los recursos financieros que surgen con la obligación de pago por la recepción de conformidad de obras, bienes y  servicios oportunamente contratados o, en los casos de gastos sin contraprestación, por haberse cumplido los requisitos administrativos dispuestos por el reglamento de la presente Ley.</t>
  </si>
  <si>
    <t>__________________________________________</t>
  </si>
  <si>
    <t xml:space="preserve">   Yudelka Altagracias  Almonte Canó</t>
  </si>
  <si>
    <t>Melvin Gómez Burgos</t>
  </si>
  <si>
    <t xml:space="preserve">        Enc. División de Presupuesto</t>
  </si>
  <si>
    <t xml:space="preserve"> Director Administravo y Financiero</t>
  </si>
  <si>
    <t>_______________________________________________________</t>
  </si>
  <si>
    <t xml:space="preserve">                                Tomás Emilio Durán Garden</t>
  </si>
  <si>
    <t xml:space="preserve">        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</si>
</sst>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8"/>
      <name val="Aptos Narrow"/>
      <family val="2"/>
      <scheme val="minor"/>
    </font>
    <font>
      <b/>
      <sz val="20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sz val="16"/>
      <name val="Aptos Narrow"/>
      <family val="2"/>
      <scheme val="minor"/>
    </font>
    <font>
      <sz val="10"/>
      <name val="Arial"/>
      <family val="2"/>
    </font>
    <font>
      <b/>
      <sz val="16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olibri CUERPO"/>
    </font>
    <font>
      <sz val="14"/>
      <color theme="1"/>
      <name val="Aptos Narrow"/>
      <family val="2"/>
      <scheme val="minor"/>
    </font>
    <font>
      <b/>
      <sz val="10"/>
      <color theme="1"/>
      <name val="Colibri CUERPO"/>
    </font>
    <font>
      <b/>
      <sz val="10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/>
  </cellStyleXfs>
  <cellXfs count="8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9" fillId="0" borderId="0" xfId="4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4" borderId="1" xfId="2" applyFont="1" applyFill="1" applyBorder="1" applyAlignment="1">
      <alignment horizontal="left" vertical="center"/>
    </xf>
    <xf numFmtId="0" fontId="11" fillId="4" borderId="2" xfId="2" applyFont="1" applyFill="1" applyBorder="1" applyAlignment="1">
      <alignment horizontal="center" vertical="top" wrapText="1"/>
    </xf>
    <xf numFmtId="0" fontId="11" fillId="4" borderId="2" xfId="2" applyFont="1" applyFill="1" applyBorder="1" applyAlignment="1">
      <alignment horizontal="center" vertical="center" wrapText="1"/>
    </xf>
    <xf numFmtId="0" fontId="7" fillId="4" borderId="0" xfId="0" applyFont="1" applyFill="1"/>
    <xf numFmtId="0" fontId="9" fillId="4" borderId="0" xfId="0" applyFont="1" applyFill="1" applyAlignment="1">
      <alignment horizontal="left"/>
    </xf>
    <xf numFmtId="43" fontId="9" fillId="4" borderId="0" xfId="1" applyFont="1" applyFill="1" applyBorder="1" applyAlignment="1">
      <alignment horizontal="center"/>
    </xf>
    <xf numFmtId="49" fontId="4" fillId="4" borderId="0" xfId="1" applyNumberFormat="1" applyFont="1" applyFill="1"/>
    <xf numFmtId="0" fontId="9" fillId="5" borderId="3" xfId="0" applyFont="1" applyFill="1" applyBorder="1" applyAlignment="1">
      <alignment vertical="center" wrapText="1" readingOrder="1"/>
    </xf>
    <xf numFmtId="43" fontId="9" fillId="5" borderId="3" xfId="1" applyFont="1" applyFill="1" applyBorder="1" applyAlignment="1">
      <alignment vertical="top" wrapText="1" readingOrder="1"/>
    </xf>
    <xf numFmtId="0" fontId="3" fillId="0" borderId="0" xfId="0" applyFont="1" applyAlignment="1">
      <alignment horizontal="left" indent="2"/>
    </xf>
    <xf numFmtId="43" fontId="12" fillId="4" borderId="0" xfId="1" applyFont="1" applyFill="1" applyAlignment="1">
      <alignment horizontal="center" vertical="center"/>
    </xf>
    <xf numFmtId="49" fontId="13" fillId="4" borderId="0" xfId="1" applyNumberFormat="1" applyFont="1" applyFill="1" applyBorder="1"/>
    <xf numFmtId="0" fontId="3" fillId="4" borderId="0" xfId="0" applyFont="1" applyFill="1" applyAlignment="1">
      <alignment horizontal="left" indent="2"/>
    </xf>
    <xf numFmtId="49" fontId="13" fillId="4" borderId="0" xfId="1" applyNumberFormat="1" applyFont="1" applyFill="1"/>
    <xf numFmtId="0" fontId="4" fillId="5" borderId="3" xfId="0" applyFont="1" applyFill="1" applyBorder="1" applyAlignment="1">
      <alignment vertical="center" wrapText="1" readingOrder="1"/>
    </xf>
    <xf numFmtId="43" fontId="4" fillId="5" borderId="3" xfId="1" applyFont="1" applyFill="1" applyBorder="1" applyAlignment="1">
      <alignment vertical="top" wrapText="1" readingOrder="1"/>
    </xf>
    <xf numFmtId="43" fontId="4" fillId="6" borderId="0" xfId="1" applyFont="1" applyFill="1"/>
    <xf numFmtId="49" fontId="13" fillId="0" borderId="0" xfId="1" applyNumberFormat="1" applyFont="1"/>
    <xf numFmtId="0" fontId="3" fillId="4" borderId="0" xfId="0" applyFont="1" applyFill="1"/>
    <xf numFmtId="0" fontId="3" fillId="0" borderId="0" xfId="0" applyFont="1" applyAlignment="1">
      <alignment horizontal="left" wrapText="1" indent="2"/>
    </xf>
    <xf numFmtId="49" fontId="10" fillId="0" borderId="2" xfId="1" applyNumberFormat="1" applyFont="1" applyBorder="1" applyAlignment="1">
      <alignment vertical="center" wrapText="1"/>
    </xf>
    <xf numFmtId="2" fontId="4" fillId="6" borderId="0" xfId="1" applyNumberFormat="1" applyFont="1" applyFill="1"/>
    <xf numFmtId="2" fontId="13" fillId="4" borderId="0" xfId="1" applyNumberFormat="1" applyFont="1" applyFill="1"/>
    <xf numFmtId="43" fontId="12" fillId="4" borderId="0" xfId="1" applyFont="1" applyFill="1" applyAlignment="1">
      <alignment horizontal="right" vertical="center"/>
    </xf>
    <xf numFmtId="2" fontId="4" fillId="4" borderId="0" xfId="4" applyNumberFormat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2" fontId="4" fillId="6" borderId="0" xfId="1" applyNumberFormat="1" applyFont="1" applyFill="1" applyAlignment="1">
      <alignment vertical="top"/>
    </xf>
    <xf numFmtId="0" fontId="7" fillId="4" borderId="0" xfId="0" applyFont="1" applyFill="1" applyAlignment="1">
      <alignment vertical="top"/>
    </xf>
    <xf numFmtId="2" fontId="13" fillId="0" borderId="0" xfId="1" applyNumberFormat="1" applyFont="1"/>
    <xf numFmtId="43" fontId="3" fillId="0" borderId="0" xfId="1" applyFont="1" applyAlignment="1">
      <alignment horizontal="center" vertical="center"/>
    </xf>
    <xf numFmtId="2" fontId="14" fillId="6" borderId="0" xfId="1" applyNumberFormat="1" applyFont="1" applyFill="1"/>
    <xf numFmtId="43" fontId="3" fillId="0" borderId="0" xfId="1" applyFont="1"/>
    <xf numFmtId="43" fontId="12" fillId="0" borderId="0" xfId="1" applyFont="1"/>
    <xf numFmtId="43" fontId="12" fillId="4" borderId="0" xfId="1" applyFont="1" applyFill="1" applyAlignment="1">
      <alignment horizontal="center" vertical="top"/>
    </xf>
    <xf numFmtId="43" fontId="14" fillId="4" borderId="0" xfId="1" applyFont="1" applyFill="1" applyAlignment="1">
      <alignment horizontal="left" vertical="center"/>
    </xf>
    <xf numFmtId="43" fontId="14" fillId="4" borderId="0" xfId="1" applyFont="1" applyFill="1" applyAlignment="1">
      <alignment vertical="center"/>
    </xf>
    <xf numFmtId="43" fontId="12" fillId="0" borderId="0" xfId="1" applyFont="1" applyBorder="1"/>
    <xf numFmtId="43" fontId="14" fillId="4" borderId="0" xfId="1" applyFont="1" applyFill="1" applyAlignment="1">
      <alignment vertical="center" wrapText="1"/>
    </xf>
    <xf numFmtId="43" fontId="12" fillId="0" borderId="0" xfId="1" applyFont="1" applyAlignment="1">
      <alignment horizontal="center" vertical="center"/>
    </xf>
    <xf numFmtId="0" fontId="9" fillId="5" borderId="0" xfId="0" applyFont="1" applyFill="1" applyAlignment="1">
      <alignment vertical="center" wrapText="1" readingOrder="1"/>
    </xf>
    <xf numFmtId="43" fontId="4" fillId="5" borderId="0" xfId="1" applyFont="1" applyFill="1" applyBorder="1" applyAlignment="1">
      <alignment vertical="top" wrapText="1" readingOrder="1"/>
    </xf>
    <xf numFmtId="0" fontId="9" fillId="4" borderId="0" xfId="0" applyFont="1" applyFill="1"/>
    <xf numFmtId="43" fontId="3" fillId="0" borderId="0" xfId="1" applyFont="1" applyBorder="1" applyAlignment="1">
      <alignment horizontal="center" vertical="center"/>
    </xf>
    <xf numFmtId="43" fontId="12" fillId="4" borderId="0" xfId="1" applyFont="1" applyFill="1" applyBorder="1" applyAlignment="1">
      <alignment horizontal="center" vertical="center"/>
    </xf>
    <xf numFmtId="43" fontId="9" fillId="5" borderId="0" xfId="1" applyFont="1" applyFill="1" applyBorder="1" applyAlignment="1">
      <alignment vertical="top" wrapText="1" readingOrder="1"/>
    </xf>
    <xf numFmtId="0" fontId="7" fillId="4" borderId="0" xfId="0" applyFont="1" applyFill="1" applyAlignment="1">
      <alignment horizontal="left" indent="2"/>
    </xf>
    <xf numFmtId="43" fontId="7" fillId="4" borderId="0" xfId="1" applyFont="1" applyFill="1" applyBorder="1" applyAlignment="1">
      <alignment horizontal="center" vertical="center"/>
    </xf>
    <xf numFmtId="0" fontId="15" fillId="0" borderId="0" xfId="0" applyFont="1" applyAlignment="1">
      <alignment horizontal="left" indent="1"/>
    </xf>
    <xf numFmtId="43" fontId="3" fillId="4" borderId="0" xfId="1" applyFont="1" applyFill="1" applyBorder="1" applyAlignment="1">
      <alignment horizontal="center" vertical="center"/>
    </xf>
    <xf numFmtId="49" fontId="13" fillId="4" borderId="0" xfId="1" applyNumberFormat="1" applyFont="1" applyFill="1" applyAlignment="1">
      <alignment horizontal="center" vertical="center"/>
    </xf>
    <xf numFmtId="0" fontId="9" fillId="7" borderId="0" xfId="0" applyFont="1" applyFill="1" applyAlignment="1">
      <alignment vertical="center" wrapText="1" readingOrder="1"/>
    </xf>
    <xf numFmtId="43" fontId="9" fillId="6" borderId="0" xfId="3" applyNumberFormat="1" applyFont="1" applyFill="1" applyBorder="1" applyAlignment="1">
      <alignment horizontal="left" vertical="center"/>
    </xf>
    <xf numFmtId="43" fontId="9" fillId="6" borderId="0" xfId="3" applyNumberFormat="1" applyFont="1" applyFill="1" applyBorder="1" applyAlignment="1">
      <alignment horizontal="center" vertical="center"/>
    </xf>
    <xf numFmtId="49" fontId="13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9" fillId="6" borderId="0" xfId="2" applyNumberFormat="1" applyFont="1" applyFill="1" applyBorder="1" applyAlignment="1">
      <alignment horizontal="right" vertical="center"/>
    </xf>
    <xf numFmtId="43" fontId="5" fillId="6" borderId="0" xfId="2" applyNumberFormat="1" applyFont="1" applyFill="1" applyBorder="1" applyAlignment="1">
      <alignment horizontal="right" vertical="center"/>
    </xf>
    <xf numFmtId="49" fontId="13" fillId="6" borderId="0" xfId="1" applyNumberFormat="1" applyFont="1" applyFill="1" applyBorder="1" applyAlignment="1">
      <alignment vertical="center"/>
    </xf>
    <xf numFmtId="0" fontId="3" fillId="4" borderId="0" xfId="2" applyFont="1" applyFill="1" applyAlignment="1">
      <alignment vertical="center"/>
    </xf>
    <xf numFmtId="0" fontId="16" fillId="8" borderId="0" xfId="0" applyFont="1" applyFill="1" applyAlignment="1">
      <alignment horizontal="left" vertical="top"/>
    </xf>
    <xf numFmtId="49" fontId="18" fillId="4" borderId="0" xfId="1" applyNumberFormat="1" applyFont="1" applyFill="1"/>
    <xf numFmtId="0" fontId="19" fillId="4" borderId="0" xfId="0" applyFont="1" applyFill="1"/>
    <xf numFmtId="43" fontId="20" fillId="0" borderId="4" xfId="1" applyFont="1" applyBorder="1" applyAlignment="1">
      <alignment horizontal="left"/>
    </xf>
    <xf numFmtId="43" fontId="15" fillId="4" borderId="0" xfId="1" applyFont="1" applyFill="1" applyBorder="1" applyAlignment="1">
      <alignment horizontal="center" vertical="center"/>
    </xf>
    <xf numFmtId="43" fontId="22" fillId="0" borderId="5" xfId="1" applyFont="1" applyBorder="1" applyAlignment="1"/>
    <xf numFmtId="49" fontId="23" fillId="0" borderId="6" xfId="1" applyNumberFormat="1" applyFont="1" applyBorder="1" applyAlignment="1">
      <alignment wrapText="1"/>
    </xf>
    <xf numFmtId="0" fontId="9" fillId="8" borderId="0" xfId="0" applyFont="1" applyFill="1" applyAlignment="1">
      <alignment vertical="center"/>
    </xf>
    <xf numFmtId="0" fontId="9" fillId="8" borderId="0" xfId="0" applyFont="1" applyFill="1" applyAlignment="1">
      <alignment horizontal="center" vertical="center"/>
    </xf>
    <xf numFmtId="43" fontId="15" fillId="4" borderId="7" xfId="1" applyFont="1" applyFill="1" applyBorder="1" applyAlignment="1">
      <alignment vertical="center"/>
    </xf>
    <xf numFmtId="0" fontId="13" fillId="4" borderId="0" xfId="0" applyFont="1" applyFill="1"/>
    <xf numFmtId="43" fontId="13" fillId="4" borderId="0" xfId="1" applyFont="1" applyFill="1" applyBorder="1" applyAlignment="1">
      <alignment horizontal="left" vertical="center"/>
    </xf>
    <xf numFmtId="43" fontId="13" fillId="4" borderId="0" xfId="1" applyFont="1" applyFill="1" applyBorder="1" applyAlignment="1">
      <alignment horizontal="center" vertical="center"/>
    </xf>
    <xf numFmtId="43" fontId="13" fillId="4" borderId="0" xfId="1" applyFont="1" applyFill="1" applyBorder="1" applyAlignment="1">
      <alignment vertical="center"/>
    </xf>
    <xf numFmtId="0" fontId="15" fillId="4" borderId="0" xfId="0" applyFont="1" applyFill="1"/>
    <xf numFmtId="43" fontId="15" fillId="4" borderId="0" xfId="1" applyFont="1" applyFill="1" applyBorder="1" applyAlignment="1">
      <alignment horizontal="left" vertical="center"/>
    </xf>
    <xf numFmtId="43" fontId="15" fillId="4" borderId="0" xfId="1" applyFont="1" applyFill="1" applyBorder="1" applyAlignment="1">
      <alignment vertical="center"/>
    </xf>
    <xf numFmtId="0" fontId="15" fillId="4" borderId="0" xfId="0" applyFont="1" applyFill="1" applyAlignment="1">
      <alignment horizontal="center"/>
    </xf>
    <xf numFmtId="43" fontId="13" fillId="4" borderId="0" xfId="1" applyFont="1" applyFill="1" applyBorder="1" applyAlignment="1">
      <alignment horizontal="center" vertical="center"/>
    </xf>
    <xf numFmtId="43" fontId="3" fillId="4" borderId="0" xfId="1" applyFont="1" applyFill="1" applyBorder="1" applyAlignment="1">
      <alignment horizontal="center" vertical="center"/>
    </xf>
    <xf numFmtId="43" fontId="15" fillId="4" borderId="0" xfId="1" applyFont="1" applyFill="1" applyAlignment="1">
      <alignment horizontal="center" vertical="center"/>
    </xf>
  </cellXfs>
  <cellStyles count="5">
    <cellStyle name="20% - Énfasis3" xfId="3" builtinId="38"/>
    <cellStyle name="40% - Énfasis1" xfId="2" builtinId="31"/>
    <cellStyle name="Millares" xfId="1" builtinId="3"/>
    <cellStyle name="Normal" xfId="0" builtinId="0"/>
    <cellStyle name="Normal 3" xfId="4" xr:uid="{7F589ABD-C1A5-4F53-9640-97975F5E5D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0</xdr:row>
      <xdr:rowOff>141754</xdr:rowOff>
    </xdr:from>
    <xdr:to>
      <xdr:col>2</xdr:col>
      <xdr:colOff>1914846</xdr:colOff>
      <xdr:row>3</xdr:row>
      <xdr:rowOff>160991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D9CEC6-F341-4214-B71E-30FE8742A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925" y="144929"/>
          <a:ext cx="1124271" cy="1095562"/>
        </a:xfrm>
        <a:prstGeom prst="roundRect">
          <a:avLst>
            <a:gd name="adj" fmla="val 8594"/>
          </a:avLst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1014509</xdr:colOff>
      <xdr:row>0</xdr:row>
      <xdr:rowOff>304799</xdr:rowOff>
    </xdr:from>
    <xdr:to>
      <xdr:col>3</xdr:col>
      <xdr:colOff>1954688</xdr:colOff>
      <xdr:row>3</xdr:row>
      <xdr:rowOff>196937</xdr:rowOff>
    </xdr:to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4EC06B53-BC6D-40E7-8822-472736C45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4334" y="304799"/>
          <a:ext cx="933829" cy="971638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delkaalmonte\AppData\Local\Microsoft\Windows\INetCache\Content.Outlook\KM97TREM\PRESUPUESTO%20A&#209;O%20FISCAL%202025.xlsx" TargetMode="External"/><Relationship Id="rId1" Type="http://schemas.openxmlformats.org/officeDocument/2006/relationships/externalLinkPath" Target="file:///C:\Users\yudelkaalmonte\AppData\Local\Microsoft\Windows\INetCache\Content.Outlook\KM97TREM\PRESUPUESTO%20A&#209;O%20FISC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  <sheetName val="Hoja1"/>
    </sheetNames>
    <sheetDataSet>
      <sheetData sheetId="0" refreshError="1"/>
      <sheetData sheetId="1" refreshError="1"/>
      <sheetData sheetId="2" refreshError="1"/>
      <sheetData sheetId="3"/>
      <sheetData sheetId="4">
        <row r="21">
          <cell r="I21">
            <v>198006152</v>
          </cell>
        </row>
        <row r="59">
          <cell r="I59">
            <v>300000</v>
          </cell>
        </row>
        <row r="70">
          <cell r="I70">
            <v>2000000</v>
          </cell>
        </row>
        <row r="159">
          <cell r="I159">
            <v>600000</v>
          </cell>
        </row>
        <row r="161">
          <cell r="I161">
            <v>1400000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68ABE-A75B-4BBF-99DD-0CF04C50C366}">
  <dimension ref="A1:E107"/>
  <sheetViews>
    <sheetView showGridLines="0" tabSelected="1" view="pageBreakPreview" topLeftCell="A83" zoomScale="60" zoomScaleNormal="85" workbookViewId="0">
      <selection activeCell="I17" sqref="I17"/>
    </sheetView>
  </sheetViews>
  <sheetFormatPr baseColWidth="10" defaultColWidth="11.453125" defaultRowHeight="23.5" x14ac:dyDescent="0.55000000000000004"/>
  <cols>
    <col min="1" max="1" width="3.6328125" style="2" customWidth="1"/>
    <col min="2" max="2" width="1.90625" style="2" customWidth="1"/>
    <col min="3" max="3" width="156.08984375" style="2" customWidth="1"/>
    <col min="4" max="4" width="44.08984375" style="39" customWidth="1"/>
    <col min="5" max="5" width="19.54296875" style="25" customWidth="1"/>
    <col min="6" max="16384" width="11.453125" style="2"/>
  </cols>
  <sheetData>
    <row r="1" spans="1:5" ht="31" x14ac:dyDescent="0.5">
      <c r="A1" s="1" t="s">
        <v>0</v>
      </c>
      <c r="B1" s="1"/>
      <c r="C1" s="1"/>
      <c r="D1" s="1"/>
      <c r="E1" s="1"/>
    </row>
    <row r="2" spans="1:5" ht="31" x14ac:dyDescent="0.5">
      <c r="A2" s="1" t="s">
        <v>1</v>
      </c>
      <c r="B2" s="1"/>
      <c r="C2" s="1"/>
      <c r="D2" s="1"/>
      <c r="E2" s="1"/>
    </row>
    <row r="3" spans="1:5" x14ac:dyDescent="0.5">
      <c r="A3" s="3" t="s">
        <v>2</v>
      </c>
      <c r="B3" s="3"/>
      <c r="C3" s="3"/>
      <c r="D3" s="3"/>
      <c r="E3" s="3"/>
    </row>
    <row r="4" spans="1:5" ht="26" x14ac:dyDescent="0.5">
      <c r="A4" s="4" t="s">
        <v>3</v>
      </c>
      <c r="B4" s="4"/>
      <c r="C4" s="4"/>
      <c r="D4" s="4"/>
      <c r="E4" s="4"/>
    </row>
    <row r="5" spans="1:5" ht="21" customHeight="1" x14ac:dyDescent="0.5">
      <c r="A5" s="5" t="s">
        <v>4</v>
      </c>
      <c r="B5" s="5"/>
      <c r="C5" s="5"/>
      <c r="D5" s="5"/>
      <c r="E5" s="5"/>
    </row>
    <row r="6" spans="1:5" ht="21.75" customHeight="1" thickBot="1" x14ac:dyDescent="0.55000000000000004">
      <c r="A6" s="6" t="s">
        <v>5</v>
      </c>
      <c r="B6" s="6"/>
      <c r="C6" s="6"/>
      <c r="D6" s="6"/>
      <c r="E6" s="6"/>
    </row>
    <row r="7" spans="1:5" s="7" customFormat="1" ht="74.5" thickBot="1" x14ac:dyDescent="0.4">
      <c r="C7" s="8" t="s">
        <v>6</v>
      </c>
      <c r="D7" s="9" t="s">
        <v>7</v>
      </c>
      <c r="E7" s="10" t="s">
        <v>8</v>
      </c>
    </row>
    <row r="8" spans="1:5" s="11" customFormat="1" ht="27.9" customHeight="1" x14ac:dyDescent="0.55000000000000004">
      <c r="C8" s="12" t="s">
        <v>9</v>
      </c>
      <c r="D8" s="13" t="s">
        <v>10</v>
      </c>
      <c r="E8" s="14"/>
    </row>
    <row r="9" spans="1:5" s="11" customFormat="1" ht="29.15" customHeight="1" x14ac:dyDescent="0.5">
      <c r="C9" s="15" t="s">
        <v>11</v>
      </c>
      <c r="D9" s="16">
        <f>+D10+D11+D12+D13+D15+D16+D17+D14</f>
        <v>360245127</v>
      </c>
      <c r="E9" s="16"/>
    </row>
    <row r="10" spans="1:5" x14ac:dyDescent="0.55000000000000004">
      <c r="C10" s="17" t="s">
        <v>12</v>
      </c>
      <c r="D10" s="18">
        <v>242449536</v>
      </c>
      <c r="E10" s="19"/>
    </row>
    <row r="11" spans="1:5" hidden="1" x14ac:dyDescent="0.55000000000000004">
      <c r="C11" s="17" t="s">
        <v>13</v>
      </c>
      <c r="D11" s="18">
        <v>0</v>
      </c>
      <c r="E11" s="19"/>
    </row>
    <row r="12" spans="1:5" x14ac:dyDescent="0.55000000000000004">
      <c r="C12" s="17" t="s">
        <v>14</v>
      </c>
      <c r="D12" s="18">
        <v>2087760</v>
      </c>
      <c r="E12" s="19"/>
    </row>
    <row r="13" spans="1:5" x14ac:dyDescent="0.55000000000000004">
      <c r="C13" s="20" t="s">
        <v>15</v>
      </c>
      <c r="D13" s="18">
        <v>25650871</v>
      </c>
      <c r="E13" s="19"/>
    </row>
    <row r="14" spans="1:5" x14ac:dyDescent="0.55000000000000004">
      <c r="C14" s="17" t="s">
        <v>16</v>
      </c>
      <c r="D14" s="18">
        <v>10000000</v>
      </c>
      <c r="E14" s="19"/>
    </row>
    <row r="15" spans="1:5" x14ac:dyDescent="0.55000000000000004">
      <c r="C15" s="17" t="s">
        <v>17</v>
      </c>
      <c r="D15" s="18">
        <v>36459333</v>
      </c>
      <c r="E15" s="21"/>
    </row>
    <row r="16" spans="1:5" x14ac:dyDescent="0.55000000000000004">
      <c r="C16" s="17" t="s">
        <v>18</v>
      </c>
      <c r="D16" s="18">
        <v>404000</v>
      </c>
      <c r="E16" s="21"/>
    </row>
    <row r="17" spans="3:5" x14ac:dyDescent="0.55000000000000004">
      <c r="C17" s="17" t="s">
        <v>19</v>
      </c>
      <c r="D17" s="18">
        <v>43193627</v>
      </c>
      <c r="E17" s="21"/>
    </row>
    <row r="18" spans="3:5" s="11" customFormat="1" x14ac:dyDescent="0.55000000000000004">
      <c r="C18" s="22" t="s">
        <v>20</v>
      </c>
      <c r="D18" s="23">
        <f>+D19+D20+D21+D22+D23+D24+D25+D26+D27</f>
        <v>477581618</v>
      </c>
      <c r="E18" s="24"/>
    </row>
    <row r="19" spans="3:5" x14ac:dyDescent="0.5">
      <c r="C19" s="17" t="s">
        <v>21</v>
      </c>
      <c r="D19" s="18">
        <v>308404450</v>
      </c>
      <c r="E19"/>
    </row>
    <row r="20" spans="3:5" x14ac:dyDescent="0.55000000000000004">
      <c r="C20" s="17" t="s">
        <v>22</v>
      </c>
      <c r="D20" s="18">
        <v>9110000</v>
      </c>
    </row>
    <row r="21" spans="3:5" x14ac:dyDescent="0.55000000000000004">
      <c r="C21" s="17" t="s">
        <v>23</v>
      </c>
      <c r="D21" s="18">
        <f>+'[1]Resumen '!I59</f>
        <v>300000</v>
      </c>
    </row>
    <row r="22" spans="3:5" s="26" customFormat="1" ht="19.5" customHeight="1" x14ac:dyDescent="0.55000000000000004">
      <c r="C22" s="20" t="s">
        <v>24</v>
      </c>
      <c r="D22" s="18">
        <v>1584000</v>
      </c>
      <c r="E22" s="21"/>
    </row>
    <row r="23" spans="3:5" x14ac:dyDescent="0.55000000000000004">
      <c r="C23" s="17" t="s">
        <v>25</v>
      </c>
      <c r="D23" s="18">
        <v>3925000</v>
      </c>
    </row>
    <row r="24" spans="3:5" ht="24" thickBot="1" x14ac:dyDescent="0.6">
      <c r="C24" s="17" t="s">
        <v>26</v>
      </c>
      <c r="D24" s="18">
        <f>+'[1]Resumen '!I70</f>
        <v>2000000</v>
      </c>
    </row>
    <row r="25" spans="3:5" ht="42.5" thickBot="1" x14ac:dyDescent="0.55000000000000004">
      <c r="C25" s="27" t="s">
        <v>27</v>
      </c>
      <c r="D25" s="18">
        <v>16100000</v>
      </c>
      <c r="E25" s="28"/>
    </row>
    <row r="26" spans="3:5" x14ac:dyDescent="0.55000000000000004">
      <c r="C26" s="17" t="s">
        <v>28</v>
      </c>
      <c r="D26" s="18">
        <v>130694718</v>
      </c>
    </row>
    <row r="27" spans="3:5" x14ac:dyDescent="0.55000000000000004">
      <c r="C27" s="17" t="s">
        <v>29</v>
      </c>
      <c r="D27" s="18">
        <v>5463450</v>
      </c>
    </row>
    <row r="28" spans="3:5" s="11" customFormat="1" x14ac:dyDescent="0.55000000000000004">
      <c r="C28" s="15" t="s">
        <v>30</v>
      </c>
      <c r="D28" s="23">
        <f>+D29+D30+D31+D32+D33+D34+D35+D36+D37</f>
        <v>91465682</v>
      </c>
      <c r="E28" s="29"/>
    </row>
    <row r="29" spans="3:5" s="26" customFormat="1" x14ac:dyDescent="0.55000000000000004">
      <c r="C29" s="20" t="s">
        <v>31</v>
      </c>
      <c r="D29" s="18">
        <v>272140</v>
      </c>
      <c r="E29" s="30"/>
    </row>
    <row r="30" spans="3:5" s="26" customFormat="1" x14ac:dyDescent="0.55000000000000004">
      <c r="C30" s="20" t="s">
        <v>32</v>
      </c>
      <c r="D30" s="18">
        <v>1445000</v>
      </c>
      <c r="E30" s="30"/>
    </row>
    <row r="31" spans="3:5" x14ac:dyDescent="0.55000000000000004">
      <c r="C31" s="17" t="s">
        <v>33</v>
      </c>
      <c r="D31" s="18">
        <v>1402516</v>
      </c>
      <c r="E31" s="30"/>
    </row>
    <row r="32" spans="3:5" s="26" customFormat="1" x14ac:dyDescent="0.55000000000000004">
      <c r="C32" s="20" t="s">
        <v>34</v>
      </c>
      <c r="D32" s="31">
        <v>6000</v>
      </c>
      <c r="E32" s="30"/>
    </row>
    <row r="33" spans="3:5" ht="22.5" customHeight="1" x14ac:dyDescent="0.55000000000000004">
      <c r="C33" s="17" t="s">
        <v>35</v>
      </c>
      <c r="D33" s="18">
        <v>7915000</v>
      </c>
      <c r="E33" s="30"/>
    </row>
    <row r="34" spans="3:5" x14ac:dyDescent="0.55000000000000004">
      <c r="C34" s="17" t="s">
        <v>36</v>
      </c>
      <c r="D34" s="18">
        <v>12298750</v>
      </c>
      <c r="E34" s="30"/>
    </row>
    <row r="35" spans="3:5" x14ac:dyDescent="0.55000000000000004">
      <c r="C35" s="17" t="s">
        <v>37</v>
      </c>
      <c r="D35" s="18">
        <v>28902000</v>
      </c>
      <c r="E35" s="30"/>
    </row>
    <row r="36" spans="3:5" x14ac:dyDescent="0.5">
      <c r="C36" s="17" t="s">
        <v>38</v>
      </c>
      <c r="D36" s="18"/>
      <c r="E36" s="32"/>
    </row>
    <row r="37" spans="3:5" ht="21" customHeight="1" x14ac:dyDescent="0.5">
      <c r="C37" s="33" t="s">
        <v>39</v>
      </c>
      <c r="D37" s="18">
        <v>39224276</v>
      </c>
      <c r="E37" s="32"/>
    </row>
    <row r="38" spans="3:5" s="35" customFormat="1" x14ac:dyDescent="0.35">
      <c r="C38" s="15" t="s">
        <v>40</v>
      </c>
      <c r="D38" s="23">
        <f>+D39</f>
        <v>700000</v>
      </c>
      <c r="E38" s="34"/>
    </row>
    <row r="39" spans="3:5" x14ac:dyDescent="0.55000000000000004">
      <c r="C39" s="17" t="s">
        <v>41</v>
      </c>
      <c r="D39" s="18">
        <v>700000</v>
      </c>
      <c r="E39" s="36"/>
    </row>
    <row r="40" spans="3:5" x14ac:dyDescent="0.55000000000000004">
      <c r="C40" s="17" t="s">
        <v>42</v>
      </c>
      <c r="D40" s="18"/>
      <c r="E40" s="36"/>
    </row>
    <row r="41" spans="3:5" x14ac:dyDescent="0.55000000000000004">
      <c r="C41" s="17" t="s">
        <v>43</v>
      </c>
      <c r="D41" s="18"/>
      <c r="E41" s="36"/>
    </row>
    <row r="42" spans="3:5" s="26" customFormat="1" x14ac:dyDescent="0.55000000000000004">
      <c r="C42" s="20" t="s">
        <v>44</v>
      </c>
      <c r="D42" s="18">
        <v>0</v>
      </c>
      <c r="E42" s="30"/>
    </row>
    <row r="43" spans="3:5" x14ac:dyDescent="0.55000000000000004">
      <c r="C43" s="17" t="s">
        <v>45</v>
      </c>
      <c r="D43" s="18">
        <v>0</v>
      </c>
      <c r="E43" s="36"/>
    </row>
    <row r="44" spans="3:5" x14ac:dyDescent="0.55000000000000004">
      <c r="C44" s="17" t="s">
        <v>46</v>
      </c>
      <c r="D44" s="18">
        <v>0</v>
      </c>
      <c r="E44" s="36"/>
    </row>
    <row r="45" spans="3:5" x14ac:dyDescent="0.55000000000000004">
      <c r="C45" s="17" t="s">
        <v>47</v>
      </c>
      <c r="D45" s="18">
        <v>0</v>
      </c>
      <c r="E45" s="36"/>
    </row>
    <row r="46" spans="3:5" x14ac:dyDescent="0.55000000000000004">
      <c r="C46" s="17" t="s">
        <v>48</v>
      </c>
      <c r="D46" s="18">
        <v>0</v>
      </c>
      <c r="E46" s="36"/>
    </row>
    <row r="47" spans="3:5" s="11" customFormat="1" ht="21" x14ac:dyDescent="0.5">
      <c r="C47" s="15" t="s">
        <v>49</v>
      </c>
      <c r="D47" s="16">
        <f t="shared" ref="D47" si="0">+D48+D49+D50+D51+D52+D53</f>
        <v>0</v>
      </c>
      <c r="E47" s="16"/>
    </row>
    <row r="48" spans="3:5" x14ac:dyDescent="0.55000000000000004">
      <c r="C48" s="17" t="s">
        <v>50</v>
      </c>
      <c r="D48" s="37">
        <v>0</v>
      </c>
      <c r="E48" s="36"/>
    </row>
    <row r="49" spans="3:5" x14ac:dyDescent="0.55000000000000004">
      <c r="C49" s="17" t="s">
        <v>51</v>
      </c>
      <c r="D49" s="37">
        <v>0</v>
      </c>
      <c r="E49" s="36"/>
    </row>
    <row r="50" spans="3:5" x14ac:dyDescent="0.55000000000000004">
      <c r="C50" s="17" t="s">
        <v>52</v>
      </c>
      <c r="D50" s="37">
        <v>0</v>
      </c>
      <c r="E50" s="36"/>
    </row>
    <row r="51" spans="3:5" x14ac:dyDescent="0.55000000000000004">
      <c r="C51" s="17" t="s">
        <v>53</v>
      </c>
      <c r="D51" s="37">
        <v>0</v>
      </c>
      <c r="E51" s="36"/>
    </row>
    <row r="52" spans="3:5" x14ac:dyDescent="0.55000000000000004">
      <c r="C52" s="17" t="s">
        <v>54</v>
      </c>
      <c r="D52" s="37">
        <v>0</v>
      </c>
      <c r="E52" s="36"/>
    </row>
    <row r="53" spans="3:5" x14ac:dyDescent="0.55000000000000004">
      <c r="C53" s="17" t="s">
        <v>55</v>
      </c>
      <c r="D53" s="37">
        <v>0</v>
      </c>
      <c r="E53" s="36"/>
    </row>
    <row r="54" spans="3:5" s="11" customFormat="1" ht="21.75" customHeight="1" x14ac:dyDescent="0.55000000000000004">
      <c r="C54" s="15" t="s">
        <v>56</v>
      </c>
      <c r="D54" s="16">
        <f>+D55+D56+D57+D58+D59+D60+D61+D62+D63</f>
        <v>20482600</v>
      </c>
      <c r="E54" s="38"/>
    </row>
    <row r="55" spans="3:5" x14ac:dyDescent="0.5">
      <c r="C55" s="17" t="s">
        <v>57</v>
      </c>
      <c r="D55" s="18">
        <v>8705600</v>
      </c>
      <c r="E55" s="39"/>
    </row>
    <row r="56" spans="3:5" x14ac:dyDescent="0.55000000000000004">
      <c r="C56" s="17" t="s">
        <v>58</v>
      </c>
      <c r="D56" s="18">
        <v>432000</v>
      </c>
      <c r="E56" s="40"/>
    </row>
    <row r="57" spans="3:5" x14ac:dyDescent="0.55000000000000004">
      <c r="C57" s="17" t="s">
        <v>59</v>
      </c>
      <c r="D57" s="18">
        <v>430000</v>
      </c>
      <c r="E57" s="40"/>
    </row>
    <row r="58" spans="3:5" x14ac:dyDescent="0.55000000000000004">
      <c r="C58" s="17" t="s">
        <v>60</v>
      </c>
      <c r="D58" s="18">
        <v>0</v>
      </c>
      <c r="E58" s="40"/>
    </row>
    <row r="59" spans="3:5" x14ac:dyDescent="0.5">
      <c r="C59" s="17" t="s">
        <v>61</v>
      </c>
      <c r="D59" s="41">
        <v>8915000</v>
      </c>
      <c r="E59" s="42"/>
    </row>
    <row r="60" spans="3:5" x14ac:dyDescent="0.5">
      <c r="C60" s="17" t="s">
        <v>62</v>
      </c>
      <c r="D60" s="18">
        <f>+'[1]Resumen '!I159</f>
        <v>600000</v>
      </c>
      <c r="E60" s="43"/>
    </row>
    <row r="61" spans="3:5" x14ac:dyDescent="0.55000000000000004">
      <c r="C61" s="17" t="s">
        <v>63</v>
      </c>
      <c r="D61" s="18">
        <v>0</v>
      </c>
      <c r="E61" s="44"/>
    </row>
    <row r="62" spans="3:5" x14ac:dyDescent="0.5">
      <c r="C62" s="17" t="s">
        <v>64</v>
      </c>
      <c r="D62" s="18">
        <f>+'[1]Resumen '!I161</f>
        <v>1400000</v>
      </c>
      <c r="E62" s="45"/>
    </row>
    <row r="63" spans="3:5" x14ac:dyDescent="0.55000000000000004">
      <c r="C63" s="17" t="s">
        <v>65</v>
      </c>
      <c r="D63" s="46">
        <v>0</v>
      </c>
      <c r="E63" s="36"/>
    </row>
    <row r="64" spans="3:5" s="49" customFormat="1" ht="22.5" customHeight="1" x14ac:dyDescent="0.55000000000000004">
      <c r="C64" s="47" t="s">
        <v>66</v>
      </c>
      <c r="D64" s="48">
        <f>+D66</f>
        <v>127760000</v>
      </c>
      <c r="E64" s="38"/>
    </row>
    <row r="65" spans="3:5" x14ac:dyDescent="0.55000000000000004">
      <c r="C65" s="17" t="s">
        <v>67</v>
      </c>
      <c r="D65" s="50"/>
      <c r="E65" s="36"/>
    </row>
    <row r="66" spans="3:5" x14ac:dyDescent="0.55000000000000004">
      <c r="C66" s="17" t="s">
        <v>68</v>
      </c>
      <c r="D66" s="51">
        <v>127760000</v>
      </c>
      <c r="E66" s="36"/>
    </row>
    <row r="67" spans="3:5" x14ac:dyDescent="0.55000000000000004">
      <c r="C67" s="17" t="s">
        <v>69</v>
      </c>
      <c r="D67" s="50">
        <v>0</v>
      </c>
    </row>
    <row r="68" spans="3:5" x14ac:dyDescent="0.55000000000000004">
      <c r="C68" s="17" t="s">
        <v>70</v>
      </c>
      <c r="D68" s="50"/>
    </row>
    <row r="69" spans="3:5" s="11" customFormat="1" ht="21" x14ac:dyDescent="0.5">
      <c r="C69" s="47" t="s">
        <v>71</v>
      </c>
      <c r="D69" s="52">
        <f>+D70+D71</f>
        <v>0</v>
      </c>
      <c r="E69" s="52"/>
    </row>
    <row r="70" spans="3:5" x14ac:dyDescent="0.55000000000000004">
      <c r="C70" s="17" t="s">
        <v>72</v>
      </c>
      <c r="D70" s="50">
        <v>0</v>
      </c>
    </row>
    <row r="71" spans="3:5" x14ac:dyDescent="0.55000000000000004">
      <c r="C71" s="53" t="s">
        <v>73</v>
      </c>
      <c r="D71" s="54">
        <v>0</v>
      </c>
    </row>
    <row r="72" spans="3:5" s="11" customFormat="1" ht="21" x14ac:dyDescent="0.5">
      <c r="C72" s="47" t="s">
        <v>74</v>
      </c>
      <c r="D72" s="52">
        <f>+D75</f>
        <v>0</v>
      </c>
      <c r="E72" s="52"/>
    </row>
    <row r="73" spans="3:5" x14ac:dyDescent="0.55000000000000004">
      <c r="C73" s="20" t="s">
        <v>75</v>
      </c>
      <c r="D73" s="50"/>
    </row>
    <row r="74" spans="3:5" x14ac:dyDescent="0.55000000000000004">
      <c r="C74" s="17" t="s">
        <v>76</v>
      </c>
      <c r="D74" s="50">
        <v>0</v>
      </c>
    </row>
    <row r="75" spans="3:5" x14ac:dyDescent="0.55000000000000004">
      <c r="C75" s="17" t="s">
        <v>77</v>
      </c>
      <c r="D75" s="50">
        <v>0</v>
      </c>
    </row>
    <row r="76" spans="3:5" s="11" customFormat="1" x14ac:dyDescent="0.55000000000000004">
      <c r="C76" s="47" t="s">
        <v>78</v>
      </c>
      <c r="D76" s="52">
        <f>+D77+D78+D79+D80+D82+D83+D84+D85</f>
        <v>0</v>
      </c>
      <c r="E76" s="38"/>
    </row>
    <row r="77" spans="3:5" x14ac:dyDescent="0.55000000000000004">
      <c r="C77" s="55" t="s">
        <v>79</v>
      </c>
      <c r="D77" s="50"/>
    </row>
    <row r="78" spans="3:5" s="26" customFormat="1" x14ac:dyDescent="0.55000000000000004">
      <c r="C78" s="20" t="s">
        <v>80</v>
      </c>
      <c r="D78" s="56"/>
      <c r="E78" s="21"/>
    </row>
    <row r="79" spans="3:5" s="26" customFormat="1" x14ac:dyDescent="0.5">
      <c r="C79" s="20" t="s">
        <v>81</v>
      </c>
      <c r="D79" s="56"/>
      <c r="E79" s="57"/>
    </row>
    <row r="80" spans="3:5" ht="21" x14ac:dyDescent="0.5">
      <c r="C80" s="47" t="s">
        <v>82</v>
      </c>
      <c r="D80" s="47"/>
      <c r="E80" s="47"/>
    </row>
    <row r="81" spans="3:5" s="26" customFormat="1" x14ac:dyDescent="0.55000000000000004">
      <c r="C81" s="58"/>
      <c r="D81" s="58"/>
      <c r="E81" s="21"/>
    </row>
    <row r="82" spans="3:5" s="26" customFormat="1" ht="21" x14ac:dyDescent="0.5">
      <c r="C82" s="59" t="s">
        <v>83</v>
      </c>
      <c r="D82" s="60"/>
      <c r="E82" s="47"/>
    </row>
    <row r="83" spans="3:5" s="26" customFormat="1" x14ac:dyDescent="0.55000000000000004">
      <c r="C83" s="53" t="s">
        <v>84</v>
      </c>
      <c r="D83" s="54"/>
      <c r="E83" s="21"/>
    </row>
    <row r="84" spans="3:5" ht="21" x14ac:dyDescent="0.5">
      <c r="C84" s="47" t="s">
        <v>85</v>
      </c>
      <c r="D84" s="47"/>
      <c r="E84" s="47"/>
    </row>
    <row r="85" spans="3:5" s="62" customFormat="1" x14ac:dyDescent="0.35">
      <c r="C85" s="33" t="s">
        <v>86</v>
      </c>
      <c r="D85" s="50"/>
      <c r="E85" s="61"/>
    </row>
    <row r="86" spans="3:5" s="66" customFormat="1" ht="35.15" customHeight="1" x14ac:dyDescent="0.35">
      <c r="C86" s="63" t="s">
        <v>87</v>
      </c>
      <c r="D86" s="64">
        <f>+D76+D72+D69+D64+D54+D47+D38+D28+D18+D9</f>
        <v>1078235027</v>
      </c>
      <c r="E86" s="65"/>
    </row>
    <row r="87" spans="3:5" s="69" customFormat="1" ht="29.4" customHeight="1" x14ac:dyDescent="0.4">
      <c r="C87" s="67" t="s">
        <v>88</v>
      </c>
      <c r="D87" s="67"/>
      <c r="E87" s="68"/>
    </row>
    <row r="88" spans="3:5" s="26" customFormat="1" x14ac:dyDescent="0.55000000000000004">
      <c r="C88" s="70" t="s">
        <v>89</v>
      </c>
      <c r="D88" s="71"/>
      <c r="E88" s="21"/>
    </row>
    <row r="89" spans="3:5" s="26" customFormat="1" x14ac:dyDescent="0.55000000000000004">
      <c r="C89" s="72" t="s">
        <v>90</v>
      </c>
      <c r="D89" s="71"/>
      <c r="E89" s="21"/>
    </row>
    <row r="90" spans="3:5" s="26" customFormat="1" x14ac:dyDescent="0.55000000000000004">
      <c r="C90" s="72" t="s">
        <v>91</v>
      </c>
      <c r="D90" s="71"/>
      <c r="E90" s="21"/>
    </row>
    <row r="91" spans="3:5" s="26" customFormat="1" ht="28.5" x14ac:dyDescent="0.55000000000000004">
      <c r="C91" s="73" t="s">
        <v>92</v>
      </c>
      <c r="D91" s="71"/>
      <c r="E91" s="21"/>
    </row>
    <row r="92" spans="3:5" s="26" customFormat="1" x14ac:dyDescent="0.55000000000000004">
      <c r="C92" s="74"/>
      <c r="D92" s="71"/>
      <c r="E92" s="21"/>
    </row>
    <row r="93" spans="3:5" s="26" customFormat="1" x14ac:dyDescent="0.55000000000000004">
      <c r="C93" s="74"/>
      <c r="D93" s="71"/>
      <c r="E93" s="21"/>
    </row>
    <row r="94" spans="3:5" s="26" customFormat="1" x14ac:dyDescent="0.55000000000000004">
      <c r="C94" s="74"/>
      <c r="D94" s="71"/>
      <c r="E94" s="21"/>
    </row>
    <row r="95" spans="3:5" s="26" customFormat="1" x14ac:dyDescent="0.55000000000000004">
      <c r="C95" s="74"/>
      <c r="D95" s="71"/>
      <c r="E95" s="21"/>
    </row>
    <row r="96" spans="3:5" s="26" customFormat="1" x14ac:dyDescent="0.55000000000000004">
      <c r="C96" s="74"/>
      <c r="D96" s="71"/>
      <c r="E96" s="21"/>
    </row>
    <row r="97" spans="1:5" s="26" customFormat="1" ht="23.4" customHeight="1" x14ac:dyDescent="0.5">
      <c r="B97" s="26" t="s">
        <v>93</v>
      </c>
      <c r="C97" s="75"/>
      <c r="D97" s="76"/>
      <c r="E97" s="76"/>
    </row>
    <row r="98" spans="1:5" s="77" customFormat="1" x14ac:dyDescent="0.55000000000000004">
      <c r="C98" s="78" t="s">
        <v>94</v>
      </c>
      <c r="D98" s="79" t="s">
        <v>95</v>
      </c>
      <c r="E98" s="80"/>
    </row>
    <row r="99" spans="1:5" s="81" customFormat="1" ht="21" x14ac:dyDescent="0.5">
      <c r="C99" s="82" t="s">
        <v>96</v>
      </c>
      <c r="D99" s="83" t="s">
        <v>97</v>
      </c>
      <c r="E99" s="83"/>
    </row>
    <row r="100" spans="1:5" s="26" customFormat="1" x14ac:dyDescent="0.55000000000000004">
      <c r="C100" s="74"/>
      <c r="D100" s="71"/>
      <c r="E100" s="21"/>
    </row>
    <row r="101" spans="1:5" s="26" customFormat="1" x14ac:dyDescent="0.55000000000000004">
      <c r="C101" s="74"/>
      <c r="D101" s="71"/>
      <c r="E101" s="21"/>
    </row>
    <row r="102" spans="1:5" s="26" customFormat="1" x14ac:dyDescent="0.55000000000000004">
      <c r="C102" s="74"/>
      <c r="D102" s="71"/>
      <c r="E102" s="21"/>
    </row>
    <row r="103" spans="1:5" s="26" customFormat="1" ht="21" x14ac:dyDescent="0.5">
      <c r="A103" s="84" t="s">
        <v>98</v>
      </c>
      <c r="B103" s="84"/>
      <c r="C103" s="84"/>
      <c r="D103" s="84"/>
      <c r="E103" s="84"/>
    </row>
    <row r="104" spans="1:5" s="26" customFormat="1" x14ac:dyDescent="0.5">
      <c r="A104" s="85" t="s">
        <v>99</v>
      </c>
      <c r="B104" s="85"/>
      <c r="C104" s="85"/>
      <c r="D104" s="85"/>
      <c r="E104" s="85"/>
    </row>
    <row r="105" spans="1:5" s="26" customFormat="1" ht="21" x14ac:dyDescent="0.5">
      <c r="A105" s="86" t="s">
        <v>100</v>
      </c>
      <c r="B105" s="86"/>
      <c r="C105" s="86"/>
      <c r="D105" s="86"/>
      <c r="E105" s="86"/>
    </row>
    <row r="106" spans="1:5" s="26" customFormat="1" x14ac:dyDescent="0.55000000000000004">
      <c r="C106" s="74"/>
      <c r="D106" s="71"/>
      <c r="E106" s="21"/>
    </row>
    <row r="107" spans="1:5" s="26" customFormat="1" x14ac:dyDescent="0.55000000000000004">
      <c r="C107" s="74"/>
      <c r="D107" s="87"/>
      <c r="E107" s="21"/>
    </row>
  </sheetData>
  <mergeCells count="10">
    <mergeCell ref="C87:D87"/>
    <mergeCell ref="A103:E103"/>
    <mergeCell ref="A104:E104"/>
    <mergeCell ref="A105:E105"/>
    <mergeCell ref="A1:E1"/>
    <mergeCell ref="A2:E2"/>
    <mergeCell ref="A3:E3"/>
    <mergeCell ref="A4:E4"/>
    <mergeCell ref="A5:E5"/>
    <mergeCell ref="A6:E6"/>
  </mergeCells>
  <printOptions horizontalCentered="1"/>
  <pageMargins left="3.937007874015748E-2" right="0.39370078740157483" top="0.39370078740157483" bottom="0.39370078740157483" header="0.31496062992125984" footer="0.31496062992125984"/>
  <pageSetup scale="45" fitToHeight="2" orientation="portrait" r:id="rId1"/>
  <headerFooter>
    <oddFooter>&amp;R&amp;P</oddFooter>
  </headerFooter>
  <rowBreaks count="1" manualBreakCount="1">
    <brk id="58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2025</vt:lpstr>
      <vt:lpstr>'PRESUPUESTO 2025'!Área_de_impresión</vt:lpstr>
      <vt:lpstr>'PRESUPUESTO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Yudelka Cano</cp:lastModifiedBy>
  <dcterms:created xsi:type="dcterms:W3CDTF">2026-02-09T12:54:10Z</dcterms:created>
  <dcterms:modified xsi:type="dcterms:W3CDTF">2026-02-09T12:54:56Z</dcterms:modified>
</cp:coreProperties>
</file>